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/>
  <bookViews>
    <workbookView xWindow="7320" yWindow="1320" windowWidth="19440" windowHeight="9735"/>
  </bookViews>
  <sheets>
    <sheet name="Groupe 1" sheetId="1" r:id="rId1"/>
    <sheet name="Groupe 2" sheetId="12" r:id="rId2"/>
    <sheet name="Groupe 3" sheetId="15" r:id="rId3"/>
    <sheet name="Groupe 4" sheetId="14" r:id="rId4"/>
    <sheet name="Groupe 5" sheetId="13" r:id="rId5"/>
    <sheet name="Récapitulatif" sheetId="6" r:id="rId6"/>
  </sheets>
  <definedNames>
    <definedName name="_xlnm.Print_Area" localSheetId="0">'Groupe 1'!$A$1:$BO$37</definedName>
    <definedName name="_xlnm.Print_Area" localSheetId="1">'Groupe 2'!$A$1:$BO$40</definedName>
    <definedName name="_xlnm.Print_Area" localSheetId="2">'Groupe 3'!$A$1:$BO$40</definedName>
    <definedName name="_xlnm.Print_Area" localSheetId="3">'Groupe 4'!$A$1:$BO$40</definedName>
    <definedName name="_xlnm.Print_Area" localSheetId="4">'Groupe 5'!$A$1:$BO$40</definedName>
    <definedName name="_xlnm.Print_Area" localSheetId="5">Récapitulatif!$A$1:$G$21</definedName>
  </definedNames>
  <calcPr calcId="125725"/>
</workbook>
</file>

<file path=xl/calcChain.xml><?xml version="1.0" encoding="utf-8"?>
<calcChain xmlns="http://schemas.openxmlformats.org/spreadsheetml/2006/main">
  <c r="E14" i="6"/>
  <c r="BO11" i="1"/>
  <c r="BO13"/>
  <c r="BO19"/>
  <c r="B13" i="6"/>
  <c r="C11" i="1"/>
  <c r="C13"/>
  <c r="C19"/>
  <c r="D19" i="6"/>
  <c r="BO11" i="13"/>
  <c r="BO12"/>
  <c r="BO13"/>
  <c r="BO14"/>
  <c r="BO15"/>
  <c r="BO16"/>
  <c r="BO17"/>
  <c r="BO18"/>
  <c r="BO19"/>
  <c r="BO20"/>
  <c r="BO21"/>
  <c r="BO22"/>
  <c r="BO23"/>
  <c r="C11"/>
  <c r="C12"/>
  <c r="C13"/>
  <c r="C14"/>
  <c r="C15"/>
  <c r="C16"/>
  <c r="C17"/>
  <c r="C18"/>
  <c r="C19"/>
  <c r="C20"/>
  <c r="C21"/>
  <c r="C22"/>
  <c r="C23"/>
  <c r="M35"/>
  <c r="F16" i="6" s="1"/>
  <c r="D11" i="13"/>
  <c r="D12"/>
  <c r="D13"/>
  <c r="D14"/>
  <c r="D15"/>
  <c r="D16"/>
  <c r="D17"/>
  <c r="D18"/>
  <c r="D19"/>
  <c r="D20"/>
  <c r="D21"/>
  <c r="D22"/>
  <c r="D23"/>
  <c r="M31"/>
  <c r="M33" s="1"/>
  <c r="F15" i="6" s="1"/>
  <c r="BO28" i="13"/>
  <c r="D28"/>
  <c r="C28"/>
  <c r="BO8"/>
  <c r="BO11" i="14"/>
  <c r="BO12"/>
  <c r="BO13"/>
  <c r="BO14"/>
  <c r="BO15"/>
  <c r="BO16"/>
  <c r="BO17"/>
  <c r="BO24" s="1"/>
  <c r="AB35" s="1"/>
  <c r="BO18"/>
  <c r="BO19"/>
  <c r="BO20"/>
  <c r="BO21"/>
  <c r="BO22"/>
  <c r="BO23"/>
  <c r="C11"/>
  <c r="C12"/>
  <c r="C13"/>
  <c r="C14"/>
  <c r="C15"/>
  <c r="C16"/>
  <c r="C17"/>
  <c r="C18"/>
  <c r="C19"/>
  <c r="C20"/>
  <c r="C21"/>
  <c r="C22"/>
  <c r="C23"/>
  <c r="D11"/>
  <c r="D12"/>
  <c r="D13"/>
  <c r="D14"/>
  <c r="D15"/>
  <c r="D16"/>
  <c r="D17"/>
  <c r="D18"/>
  <c r="D19"/>
  <c r="D20"/>
  <c r="D21"/>
  <c r="D22"/>
  <c r="D23"/>
  <c r="M31"/>
  <c r="M33" s="1"/>
  <c r="E15" i="6" s="1"/>
  <c r="BO28" i="14"/>
  <c r="D28"/>
  <c r="C28"/>
  <c r="BO8"/>
  <c r="BO11" i="15"/>
  <c r="BO12"/>
  <c r="BO13"/>
  <c r="BO14"/>
  <c r="BO15"/>
  <c r="BO16"/>
  <c r="BO17"/>
  <c r="BO18"/>
  <c r="BO19"/>
  <c r="BO20"/>
  <c r="BO21"/>
  <c r="BO22"/>
  <c r="BO23"/>
  <c r="C11"/>
  <c r="C12"/>
  <c r="C13"/>
  <c r="C14"/>
  <c r="C15"/>
  <c r="C16"/>
  <c r="C17"/>
  <c r="C18"/>
  <c r="C19"/>
  <c r="C20"/>
  <c r="C21"/>
  <c r="C22"/>
  <c r="C23"/>
  <c r="D11"/>
  <c r="D12"/>
  <c r="D13"/>
  <c r="D14"/>
  <c r="D15"/>
  <c r="D16"/>
  <c r="D17"/>
  <c r="D18"/>
  <c r="D19"/>
  <c r="D20"/>
  <c r="D21"/>
  <c r="D22"/>
  <c r="D23"/>
  <c r="M31"/>
  <c r="M33" s="1"/>
  <c r="D15" i="6" s="1"/>
  <c r="BO28" i="15"/>
  <c r="D28"/>
  <c r="C28"/>
  <c r="BO8"/>
  <c r="BO11" i="12"/>
  <c r="BO12"/>
  <c r="BO13"/>
  <c r="BO14"/>
  <c r="BO15"/>
  <c r="BO16"/>
  <c r="BO17"/>
  <c r="BO18"/>
  <c r="BO19"/>
  <c r="BO20"/>
  <c r="BO21"/>
  <c r="BO22"/>
  <c r="BO23"/>
  <c r="C11"/>
  <c r="C12"/>
  <c r="C13"/>
  <c r="C14"/>
  <c r="C15"/>
  <c r="C16"/>
  <c r="C17"/>
  <c r="C18"/>
  <c r="C19"/>
  <c r="C20"/>
  <c r="C21"/>
  <c r="C22"/>
  <c r="AB31" s="1"/>
  <c r="C18" i="6" s="1"/>
  <c r="C23" i="12"/>
  <c r="M35"/>
  <c r="C16" i="6" s="1"/>
  <c r="D11" i="12"/>
  <c r="D12"/>
  <c r="D13"/>
  <c r="D14"/>
  <c r="D15"/>
  <c r="D16"/>
  <c r="D17"/>
  <c r="D18"/>
  <c r="D19"/>
  <c r="D20"/>
  <c r="D21"/>
  <c r="D22"/>
  <c r="D23"/>
  <c r="AB33"/>
  <c r="M31"/>
  <c r="C14" i="6" s="1"/>
  <c r="BO28" i="12"/>
  <c r="D28"/>
  <c r="C28"/>
  <c r="BO8"/>
  <c r="M31" i="1"/>
  <c r="BO28"/>
  <c r="D28"/>
  <c r="C28"/>
  <c r="F19" i="6"/>
  <c r="F13"/>
  <c r="E19"/>
  <c r="E13"/>
  <c r="D13"/>
  <c r="C19"/>
  <c r="C13"/>
  <c r="C12" i="1"/>
  <c r="AB31" s="1"/>
  <c r="B18" i="6" s="1"/>
  <c r="C15" i="1"/>
  <c r="C14"/>
  <c r="C16"/>
  <c r="C17"/>
  <c r="C18"/>
  <c r="C20"/>
  <c r="C21"/>
  <c r="C22"/>
  <c r="C23"/>
  <c r="BO12"/>
  <c r="M35" s="1"/>
  <c r="B16" i="6" s="1"/>
  <c r="BO15" i="1"/>
  <c r="BO14"/>
  <c r="BO16"/>
  <c r="BO17"/>
  <c r="BO18"/>
  <c r="BO20"/>
  <c r="BO21"/>
  <c r="BO22"/>
  <c r="BO23"/>
  <c r="M33"/>
  <c r="B15" i="6" s="1"/>
  <c r="B19"/>
  <c r="B14"/>
  <c r="F9"/>
  <c r="B9"/>
  <c r="B7"/>
  <c r="D12" i="1"/>
  <c r="D13"/>
  <c r="D14"/>
  <c r="D15"/>
  <c r="D16"/>
  <c r="D17"/>
  <c r="D18"/>
  <c r="D19"/>
  <c r="D20"/>
  <c r="D21"/>
  <c r="D22"/>
  <c r="D23"/>
  <c r="D11"/>
  <c r="BO8"/>
  <c r="AB33"/>
  <c r="F17" i="6" l="1"/>
  <c r="BO24" i="13"/>
  <c r="AB35" s="1"/>
  <c r="BO24" i="15"/>
  <c r="AB35" s="1"/>
  <c r="C17" i="6"/>
  <c r="F14"/>
  <c r="D14"/>
  <c r="M33" i="12"/>
  <c r="C15" i="6" s="1"/>
  <c r="G15" s="1"/>
  <c r="BO24" i="12"/>
  <c r="AB35" s="1"/>
  <c r="AB39" s="1"/>
  <c r="AB33" i="13"/>
  <c r="AB31"/>
  <c r="F18" i="6" s="1"/>
  <c r="AB33" i="14"/>
  <c r="M35"/>
  <c r="E16" i="6" s="1"/>
  <c r="E17" s="1"/>
  <c r="AB31" i="14"/>
  <c r="AB33" i="15"/>
  <c r="AB31"/>
  <c r="D18" i="6" s="1"/>
  <c r="M35" i="15"/>
  <c r="D16" i="6" s="1"/>
  <c r="D17" s="1"/>
  <c r="B17"/>
  <c r="G16"/>
  <c r="AB39" i="15"/>
  <c r="AB39" i="13"/>
  <c r="BO24" i="1"/>
  <c r="AB35" s="1"/>
  <c r="AB39" s="1"/>
  <c r="G14" i="6" l="1"/>
  <c r="AB39" i="14"/>
  <c r="E18" i="6"/>
  <c r="G18" s="1"/>
  <c r="G17"/>
</calcChain>
</file>

<file path=xl/comments1.xml><?xml version="1.0" encoding="utf-8"?>
<comments xmlns="http://schemas.openxmlformats.org/spreadsheetml/2006/main">
  <authors>
    <author>Auteur</author>
  </authors>
  <commentList>
    <comment ref="A18" authorId="0">
      <text>
        <r>
          <rPr>
            <sz val="8"/>
            <color indexed="81"/>
            <rFont val="Tahoma"/>
          </rPr>
          <t>Note : un stagiaire présent pendant plus d'une période compte pour un seul stagiaire</t>
        </r>
      </text>
    </comment>
  </commentList>
</comments>
</file>

<file path=xl/sharedStrings.xml><?xml version="1.0" encoding="utf-8"?>
<sst xmlns="http://schemas.openxmlformats.org/spreadsheetml/2006/main" count="141" uniqueCount="41">
  <si>
    <t>Etablissement :</t>
  </si>
  <si>
    <t>Population:</t>
  </si>
  <si>
    <t>Total séances stagiaires</t>
  </si>
  <si>
    <t>Etablissement Pénitentiaire :</t>
  </si>
  <si>
    <t>Total</t>
  </si>
  <si>
    <t>Type de population des stagiaires 
(H = hommes, F = femmes, M = mineurs)</t>
  </si>
  <si>
    <t>RAPPEL: NB HEURES FORMATEURS ≠  NB HEURES STAGIAIRES</t>
  </si>
  <si>
    <t>Durée des séances (a1)</t>
  </si>
  <si>
    <r>
      <t xml:space="preserve">Nombre de </t>
    </r>
    <r>
      <rPr>
        <sz val="10"/>
        <rFont val="Arial"/>
      </rPr>
      <t>séances</t>
    </r>
    <r>
      <rPr>
        <sz val="10"/>
        <rFont val="Arial"/>
      </rPr>
      <t xml:space="preserve"> assurées 
par le </t>
    </r>
    <r>
      <rPr>
        <b/>
        <sz val="10"/>
        <rFont val="Arial"/>
        <family val="2"/>
      </rPr>
      <t>formateur</t>
    </r>
    <r>
      <rPr>
        <sz val="10"/>
        <rFont val="Arial"/>
      </rPr>
      <t xml:space="preserve"> (b1)</t>
    </r>
  </si>
  <si>
    <r>
      <t>Nombre d'</t>
    </r>
    <r>
      <rPr>
        <sz val="10"/>
        <rFont val="Arial"/>
      </rPr>
      <t>heures de formation</t>
    </r>
    <r>
      <rPr>
        <sz val="10"/>
        <rFont val="Arial"/>
      </rPr>
      <t xml:space="preserve"> assurées 
par le </t>
    </r>
    <r>
      <rPr>
        <b/>
        <sz val="10"/>
        <rFont val="Arial"/>
        <family val="2"/>
      </rPr>
      <t>formateur</t>
    </r>
    <r>
      <rPr>
        <sz val="10"/>
        <rFont val="Arial"/>
      </rPr>
      <t xml:space="preserve"> (d1) = a1 x b1</t>
    </r>
  </si>
  <si>
    <r>
      <t xml:space="preserve">Nombre total de </t>
    </r>
    <r>
      <rPr>
        <sz val="10"/>
        <rFont val="Arial"/>
      </rPr>
      <t>séances</t>
    </r>
    <r>
      <rPr>
        <sz val="10"/>
        <rFont val="Arial"/>
      </rPr>
      <t xml:space="preserve"> suivies 
par les </t>
    </r>
    <r>
      <rPr>
        <b/>
        <sz val="10"/>
        <rFont val="Arial"/>
        <family val="2"/>
      </rPr>
      <t>stagiaires</t>
    </r>
    <r>
      <rPr>
        <sz val="10"/>
        <rFont val="Arial"/>
      </rPr>
      <t xml:space="preserve"> (c1)</t>
    </r>
  </si>
  <si>
    <r>
      <t>Nombre d'</t>
    </r>
    <r>
      <rPr>
        <sz val="10"/>
        <rFont val="Arial"/>
      </rPr>
      <t>heures de formation</t>
    </r>
    <r>
      <rPr>
        <sz val="10"/>
        <rFont val="Arial"/>
      </rPr>
      <t xml:space="preserve"> reçues 
par les </t>
    </r>
    <r>
      <rPr>
        <b/>
        <sz val="10"/>
        <rFont val="Arial"/>
        <family val="2"/>
      </rPr>
      <t>stagiaires</t>
    </r>
    <r>
      <rPr>
        <sz val="10"/>
        <rFont val="Arial"/>
      </rPr>
      <t xml:space="preserve"> (e1) = a1 x c1</t>
    </r>
  </si>
  <si>
    <t>Prénom :</t>
  </si>
  <si>
    <t>Cette synthèse est une compilation à remplir à partir des états de présence de chaque groupe (fournir l'ensemble)</t>
  </si>
  <si>
    <t>Etudiant formateur         NOM :</t>
  </si>
  <si>
    <t>Groupes</t>
  </si>
  <si>
    <t>Chaque étudiant doit établir une synthèse des présences</t>
  </si>
  <si>
    <t>Rapport Quantitatif</t>
  </si>
  <si>
    <t>Nb total de stagiaires</t>
  </si>
  <si>
    <t>NB stagiaires &gt; 2 séances</t>
  </si>
  <si>
    <t>Heures totales stagiaire</t>
  </si>
  <si>
    <t>Moyenne d'heures par stagiaire</t>
  </si>
  <si>
    <t>Compléter toutes les cellules vertes - Remplir une feuille par groupe de stagiaires différents</t>
  </si>
  <si>
    <t>heures</t>
  </si>
  <si>
    <t xml:space="preserve">Durée d'une séance: </t>
  </si>
  <si>
    <t>NB séances * stagiaires</t>
  </si>
  <si>
    <t>NB séances * formateur</t>
  </si>
  <si>
    <t>NB heures formateur</t>
  </si>
  <si>
    <t>Prénom:</t>
  </si>
  <si>
    <t>Nom du formateur:</t>
  </si>
  <si>
    <t>JUILLET</t>
  </si>
  <si>
    <t>AOUT</t>
  </si>
  <si>
    <t>Date</t>
  </si>
  <si>
    <t>Hommes</t>
  </si>
  <si>
    <t>Femmes</t>
  </si>
  <si>
    <t>Mineurs</t>
  </si>
  <si>
    <r>
      <t xml:space="preserve">Nombre de stagiaires </t>
    </r>
    <r>
      <rPr>
        <b/>
        <sz val="10"/>
        <rFont val="Arial"/>
        <family val="2"/>
      </rPr>
      <t>différents</t>
    </r>
  </si>
  <si>
    <t>Nom du stagiaire</t>
  </si>
  <si>
    <t>Prénom</t>
  </si>
  <si>
    <t>Rapport de stage Activites Informatiques D'Eté (AIDE)</t>
  </si>
  <si>
    <t>Nombre de séances formateur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</si>
</sst>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21">
    <font>
      <sz val="10"/>
      <name val="Arial"/>
    </font>
    <font>
      <sz val="10"/>
      <name val="Arial"/>
    </font>
    <font>
      <b/>
      <sz val="10"/>
      <name val="Arial"/>
      <family val="2"/>
    </font>
    <font>
      <b/>
      <i/>
      <sz val="12"/>
      <name val="Arial"/>
      <family val="2"/>
    </font>
    <font>
      <sz val="10"/>
      <name val="Arial"/>
    </font>
    <font>
      <i/>
      <sz val="10"/>
      <name val="Arial"/>
      <family val="2"/>
    </font>
    <font>
      <sz val="8"/>
      <name val="Arial"/>
    </font>
    <font>
      <u/>
      <sz val="20"/>
      <name val="Arial"/>
      <family val="2"/>
    </font>
    <font>
      <i/>
      <sz val="12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8"/>
      <color indexed="81"/>
      <name val="Tahoma"/>
    </font>
    <font>
      <b/>
      <sz val="18"/>
      <name val="Arial"/>
      <family val="2"/>
    </font>
    <font>
      <sz val="10"/>
      <color indexed="8"/>
      <name val="Arial"/>
      <family val="2"/>
    </font>
    <font>
      <sz val="10"/>
      <color indexed="72"/>
      <name val="Arial"/>
    </font>
    <font>
      <sz val="16"/>
      <name val="Arial"/>
    </font>
    <font>
      <sz val="18"/>
      <name val="Arial"/>
    </font>
    <font>
      <sz val="10"/>
      <name val="Arial"/>
    </font>
    <font>
      <b/>
      <sz val="12"/>
      <color theme="3" tint="0.39997558519241921"/>
      <name val="Arial"/>
      <family val="2"/>
    </font>
    <font>
      <b/>
      <sz val="12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Protection="1"/>
    <xf numFmtId="0" fontId="8" fillId="0" borderId="0" xfId="0" applyFont="1" applyBorder="1" applyAlignment="1" applyProtection="1">
      <alignment horizontal="centerContinuous" vertical="center"/>
    </xf>
    <xf numFmtId="0" fontId="5" fillId="0" borderId="0" xfId="0" applyFont="1" applyBorder="1" applyAlignment="1" applyProtection="1">
      <alignment horizontal="centerContinuous" vertical="center"/>
    </xf>
    <xf numFmtId="0" fontId="3" fillId="0" borderId="0" xfId="0" applyFont="1" applyBorder="1" applyAlignment="1" applyProtection="1">
      <alignment horizontal="centerContinuous" vertical="center"/>
    </xf>
    <xf numFmtId="0" fontId="0" fillId="0" borderId="0" xfId="0" applyBorder="1" applyAlignment="1" applyProtection="1">
      <alignment horizontal="centerContinuous" vertical="center"/>
    </xf>
    <xf numFmtId="0" fontId="9" fillId="0" borderId="0" xfId="0" applyFont="1" applyBorder="1" applyProtection="1"/>
    <xf numFmtId="0" fontId="0" fillId="0" borderId="0" xfId="0" applyBorder="1" applyProtection="1"/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0" fillId="0" borderId="3" xfId="0" applyBorder="1" applyAlignment="1" applyProtection="1">
      <alignment vertical="center" wrapText="1"/>
    </xf>
    <xf numFmtId="0" fontId="0" fillId="0" borderId="4" xfId="0" applyBorder="1" applyAlignment="1" applyProtection="1">
      <alignment vertical="center" wrapText="1"/>
    </xf>
    <xf numFmtId="0" fontId="11" fillId="0" borderId="0" xfId="0" applyFont="1" applyBorder="1" applyAlignment="1" applyProtection="1">
      <alignment horizontal="centerContinuous" vertical="center"/>
    </xf>
    <xf numFmtId="0" fontId="10" fillId="0" borderId="0" xfId="0" applyFont="1" applyBorder="1" applyAlignment="1" applyProtection="1">
      <alignment horizontal="centerContinuous" vertical="center"/>
    </xf>
    <xf numFmtId="0" fontId="7" fillId="0" borderId="0" xfId="0" applyFont="1" applyBorder="1" applyAlignment="1" applyProtection="1">
      <alignment horizontal="centerContinuous"/>
    </xf>
    <xf numFmtId="0" fontId="13" fillId="0" borderId="0" xfId="0" applyFont="1" applyBorder="1" applyAlignment="1" applyProtection="1">
      <alignment horizontal="centerContinuous"/>
    </xf>
    <xf numFmtId="0" fontId="10" fillId="0" borderId="0" xfId="0" applyFont="1" applyAlignment="1" applyProtection="1">
      <alignment horizontal="centerContinuous"/>
    </xf>
    <xf numFmtId="0" fontId="2" fillId="0" borderId="0" xfId="0" applyFont="1" applyProtection="1"/>
    <xf numFmtId="0" fontId="2" fillId="0" borderId="0" xfId="0" applyFont="1" applyAlignment="1" applyProtection="1">
      <alignment vertical="center"/>
    </xf>
    <xf numFmtId="0" fontId="2" fillId="2" borderId="5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0" fillId="0" borderId="0" xfId="0" applyFont="1" applyBorder="1" applyAlignment="1" applyProtection="1">
      <alignment horizontal="center"/>
    </xf>
    <xf numFmtId="0" fontId="2" fillId="0" borderId="0" xfId="0" applyFont="1" applyBorder="1" applyProtection="1"/>
    <xf numFmtId="0" fontId="0" fillId="0" borderId="0" xfId="0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0" fontId="16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Continuous" vertical="center"/>
    </xf>
    <xf numFmtId="0" fontId="0" fillId="0" borderId="0" xfId="0" applyFill="1" applyBorder="1" applyAlignment="1" applyProtection="1">
      <alignment horizontal="centerContinuous" vertical="center"/>
    </xf>
    <xf numFmtId="0" fontId="13" fillId="0" borderId="0" xfId="0" applyFont="1" applyAlignment="1" applyProtection="1">
      <alignment horizontal="centerContinuous"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Continuous" vertical="center"/>
    </xf>
    <xf numFmtId="0" fontId="0" fillId="0" borderId="0" xfId="0" applyFill="1" applyAlignment="1" applyProtection="1">
      <alignment vertical="center"/>
    </xf>
    <xf numFmtId="0" fontId="2" fillId="0" borderId="6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Continuous" vertical="center"/>
    </xf>
    <xf numFmtId="0" fontId="2" fillId="0" borderId="0" xfId="0" applyFont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49" fontId="0" fillId="3" borderId="0" xfId="0" applyNumberFormat="1" applyFill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Continuous" vertical="center"/>
    </xf>
    <xf numFmtId="0" fontId="0" fillId="2" borderId="1" xfId="0" quotePrefix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4" fillId="0" borderId="0" xfId="0" quotePrefix="1" applyFont="1" applyBorder="1" applyAlignment="1" applyProtection="1">
      <alignment horizontal="center" vertical="center"/>
    </xf>
    <xf numFmtId="0" fontId="18" fillId="0" borderId="0" xfId="0" applyFont="1" applyProtection="1"/>
    <xf numFmtId="0" fontId="0" fillId="4" borderId="1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</xf>
    <xf numFmtId="0" fontId="18" fillId="4" borderId="1" xfId="0" applyFont="1" applyFill="1" applyBorder="1" applyAlignment="1" applyProtection="1">
      <alignment vertical="center"/>
      <protection locked="0"/>
    </xf>
    <xf numFmtId="0" fontId="18" fillId="0" borderId="4" xfId="0" applyFont="1" applyBorder="1" applyAlignment="1" applyProtection="1">
      <alignment vertical="center" wrapText="1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0" fontId="2" fillId="5" borderId="5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Continuous" vertical="center"/>
      <protection locked="0"/>
    </xf>
    <xf numFmtId="0" fontId="0" fillId="0" borderId="1" xfId="0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0" fillId="6" borderId="1" xfId="0" applyFill="1" applyBorder="1" applyAlignment="1" applyProtection="1">
      <alignment horizontal="center" vertical="center"/>
    </xf>
    <xf numFmtId="0" fontId="14" fillId="0" borderId="4" xfId="0" applyNumberFormat="1" applyFont="1" applyFill="1" applyBorder="1" applyAlignment="1" applyProtection="1">
      <alignment horizontal="center" vertical="center"/>
    </xf>
    <xf numFmtId="0" fontId="18" fillId="4" borderId="13" xfId="0" applyFont="1" applyFill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</xf>
    <xf numFmtId="0" fontId="0" fillId="0" borderId="9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2" borderId="17" xfId="0" applyFill="1" applyBorder="1" applyAlignment="1" applyProtection="1">
      <alignment horizontal="center" vertical="center"/>
    </xf>
    <xf numFmtId="49" fontId="19" fillId="0" borderId="0" xfId="0" applyNumberFormat="1" applyFont="1" applyFill="1" applyBorder="1" applyAlignment="1" applyProtection="1">
      <alignment horizontal="center" vertical="center"/>
    </xf>
    <xf numFmtId="0" fontId="20" fillId="7" borderId="0" xfId="0" applyFont="1" applyFill="1" applyBorder="1" applyAlignment="1" applyProtection="1">
      <alignment horizontal="center"/>
    </xf>
    <xf numFmtId="0" fontId="20" fillId="7" borderId="11" xfId="0" applyFont="1" applyFill="1" applyBorder="1" applyAlignment="1" applyProtection="1">
      <alignment horizontal="center"/>
    </xf>
    <xf numFmtId="0" fontId="2" fillId="4" borderId="14" xfId="0" applyFont="1" applyFill="1" applyBorder="1" applyAlignment="1" applyProtection="1">
      <alignment horizontal="left" vertical="center"/>
      <protection locked="0"/>
    </xf>
    <xf numFmtId="0" fontId="2" fillId="4" borderId="18" xfId="0" applyFont="1" applyFill="1" applyBorder="1" applyAlignment="1" applyProtection="1">
      <alignment horizontal="left" vertical="center"/>
      <protection locked="0"/>
    </xf>
    <xf numFmtId="0" fontId="2" fillId="4" borderId="9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</xf>
    <xf numFmtId="0" fontId="2" fillId="5" borderId="14" xfId="0" applyFont="1" applyFill="1" applyBorder="1" applyAlignment="1" applyProtection="1">
      <alignment horizontal="left" vertical="center"/>
      <protection locked="0"/>
    </xf>
    <xf numFmtId="0" fontId="2" fillId="5" borderId="18" xfId="0" applyFont="1" applyFill="1" applyBorder="1" applyAlignment="1" applyProtection="1">
      <alignment horizontal="left" vertical="center"/>
      <protection locked="0"/>
    </xf>
    <xf numFmtId="0" fontId="2" fillId="5" borderId="9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4" fillId="0" borderId="0" xfId="0" quotePrefix="1" applyFont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2" fillId="4" borderId="14" xfId="0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horizontal="center" vertical="center"/>
      <protection locked="0"/>
    </xf>
    <xf numFmtId="0" fontId="0" fillId="5" borderId="0" xfId="0" applyFill="1" applyBorder="1" applyAlignment="1" applyProtection="1"/>
    <xf numFmtId="0" fontId="0" fillId="5" borderId="0" xfId="0" applyFill="1" applyAlignment="1" applyProtection="1"/>
    <xf numFmtId="0" fontId="0" fillId="5" borderId="0" xfId="0" applyFill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</cellXfs>
  <cellStyles count="2">
    <cellStyle name="Euro" xfId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69849</xdr:colOff>
      <xdr:row>1</xdr:row>
      <xdr:rowOff>38100</xdr:rowOff>
    </xdr:from>
    <xdr:to>
      <xdr:col>46</xdr:col>
      <xdr:colOff>127040</xdr:colOff>
      <xdr:row>3</xdr:row>
      <xdr:rowOff>130273</xdr:rowOff>
    </xdr:to>
    <xdr:sp macro="" textlink="">
      <xdr:nvSpPr>
        <xdr:cNvPr id="2" name="ZoneTexte 1"/>
        <xdr:cNvSpPr txBox="1"/>
      </xdr:nvSpPr>
      <xdr:spPr>
        <a:xfrm>
          <a:off x="9258299" y="419100"/>
          <a:ext cx="2257426" cy="51435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>
              <a:solidFill>
                <a:schemeClr val="bg1"/>
              </a:solidFill>
            </a:rPr>
            <a:t>1: 1/2 journée (1 séance par jour)</a:t>
          </a:r>
          <a:endParaRPr lang="fr-FR" sz="1100" b="1" baseline="0">
            <a:solidFill>
              <a:schemeClr val="bg1"/>
            </a:solidFill>
          </a:endParaRPr>
        </a:p>
        <a:p>
          <a:r>
            <a:rPr lang="fr-FR" sz="1100" b="1" baseline="0">
              <a:solidFill>
                <a:schemeClr val="bg1"/>
              </a:solidFill>
            </a:rPr>
            <a:t>2: 1 journée (2 séances par jour)</a:t>
          </a:r>
          <a:endParaRPr lang="fr-FR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28</xdr:col>
      <xdr:colOff>15875</xdr:colOff>
      <xdr:row>4</xdr:row>
      <xdr:rowOff>63500</xdr:rowOff>
    </xdr:from>
    <xdr:to>
      <xdr:col>38</xdr:col>
      <xdr:colOff>212725</xdr:colOff>
      <xdr:row>9</xdr:row>
      <xdr:rowOff>161952</xdr:rowOff>
    </xdr:to>
    <xdr:cxnSp macro="">
      <xdr:nvCxnSpPr>
        <xdr:cNvPr id="1097" name="Connecteur droit avec flèche 3"/>
        <xdr:cNvCxnSpPr>
          <a:cxnSpLocks noChangeShapeType="1"/>
        </xdr:cNvCxnSpPr>
      </xdr:nvCxnSpPr>
      <xdr:spPr bwMode="auto">
        <a:xfrm flipH="1">
          <a:off x="8610600" y="1028700"/>
          <a:ext cx="2755900" cy="952500"/>
        </a:xfrm>
        <a:prstGeom prst="straightConnector1">
          <a:avLst/>
        </a:prstGeom>
        <a:noFill/>
        <a:ln w="25400">
          <a:solidFill>
            <a:srgbClr val="4F81BD"/>
          </a:solidFill>
          <a:round/>
          <a:headEnd/>
          <a:tailEnd type="arrow" w="med" len="med"/>
        </a:ln>
        <a:effectLst>
          <a:outerShdw blurRad="635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69850</xdr:colOff>
      <xdr:row>1</xdr:row>
      <xdr:rowOff>38100</xdr:rowOff>
    </xdr:from>
    <xdr:to>
      <xdr:col>44</xdr:col>
      <xdr:colOff>149209</xdr:colOff>
      <xdr:row>3</xdr:row>
      <xdr:rowOff>130273</xdr:rowOff>
    </xdr:to>
    <xdr:sp macro="" textlink="">
      <xdr:nvSpPr>
        <xdr:cNvPr id="2" name="ZoneTexte 1"/>
        <xdr:cNvSpPr txBox="1"/>
      </xdr:nvSpPr>
      <xdr:spPr>
        <a:xfrm>
          <a:off x="9258300" y="419100"/>
          <a:ext cx="1828800" cy="51435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>
              <a:solidFill>
                <a:schemeClr val="bg1"/>
              </a:solidFill>
            </a:rPr>
            <a:t>1: 1/2 journée (1 séance)</a:t>
          </a:r>
          <a:endParaRPr lang="fr-FR" sz="1100" b="1" baseline="0">
            <a:solidFill>
              <a:schemeClr val="bg1"/>
            </a:solidFill>
          </a:endParaRPr>
        </a:p>
        <a:p>
          <a:r>
            <a:rPr lang="fr-FR" sz="1100" b="1" baseline="0">
              <a:solidFill>
                <a:schemeClr val="bg1"/>
              </a:solidFill>
            </a:rPr>
            <a:t>2: journée (2 séances)</a:t>
          </a:r>
          <a:endParaRPr lang="fr-FR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28</xdr:col>
      <xdr:colOff>15875</xdr:colOff>
      <xdr:row>4</xdr:row>
      <xdr:rowOff>63500</xdr:rowOff>
    </xdr:from>
    <xdr:to>
      <xdr:col>38</xdr:col>
      <xdr:colOff>212725</xdr:colOff>
      <xdr:row>9</xdr:row>
      <xdr:rowOff>161952</xdr:rowOff>
    </xdr:to>
    <xdr:cxnSp macro="">
      <xdr:nvCxnSpPr>
        <xdr:cNvPr id="6149" name="Connecteur droit avec flèche 2"/>
        <xdr:cNvCxnSpPr>
          <a:cxnSpLocks noChangeShapeType="1"/>
        </xdr:cNvCxnSpPr>
      </xdr:nvCxnSpPr>
      <xdr:spPr bwMode="auto">
        <a:xfrm flipH="1">
          <a:off x="8610600" y="1028700"/>
          <a:ext cx="2755900" cy="952500"/>
        </a:xfrm>
        <a:prstGeom prst="straightConnector1">
          <a:avLst/>
        </a:prstGeom>
        <a:noFill/>
        <a:ln w="25400">
          <a:solidFill>
            <a:srgbClr val="4F81BD"/>
          </a:solidFill>
          <a:round/>
          <a:headEnd/>
          <a:tailEnd type="arrow" w="med" len="med"/>
        </a:ln>
        <a:effectLst>
          <a:outerShdw blurRad="635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cxnSp>
    <xdr:clientData/>
  </xdr:twoCellAnchor>
  <xdr:twoCellAnchor>
    <xdr:from>
      <xdr:col>36</xdr:col>
      <xdr:colOff>69849</xdr:colOff>
      <xdr:row>1</xdr:row>
      <xdr:rowOff>38100</xdr:rowOff>
    </xdr:from>
    <xdr:to>
      <xdr:col>46</xdr:col>
      <xdr:colOff>127040</xdr:colOff>
      <xdr:row>3</xdr:row>
      <xdr:rowOff>130273</xdr:rowOff>
    </xdr:to>
    <xdr:sp macro="" textlink="">
      <xdr:nvSpPr>
        <xdr:cNvPr id="4" name="ZoneTexte 3"/>
        <xdr:cNvSpPr txBox="1"/>
      </xdr:nvSpPr>
      <xdr:spPr>
        <a:xfrm>
          <a:off x="10696574" y="419100"/>
          <a:ext cx="2606676" cy="501805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>
              <a:solidFill>
                <a:schemeClr val="bg1"/>
              </a:solidFill>
            </a:rPr>
            <a:t>1: 1/2 journée (1 séance par jour)</a:t>
          </a:r>
          <a:endParaRPr lang="fr-FR" sz="1100" b="1" baseline="0">
            <a:solidFill>
              <a:schemeClr val="bg1"/>
            </a:solidFill>
          </a:endParaRPr>
        </a:p>
        <a:p>
          <a:r>
            <a:rPr lang="fr-FR" sz="1100" b="1" baseline="0">
              <a:solidFill>
                <a:schemeClr val="bg1"/>
              </a:solidFill>
            </a:rPr>
            <a:t>2: 1 journée (2 séances par jour)</a:t>
          </a:r>
          <a:endParaRPr lang="fr-FR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28</xdr:col>
      <xdr:colOff>15875</xdr:colOff>
      <xdr:row>4</xdr:row>
      <xdr:rowOff>63500</xdr:rowOff>
    </xdr:from>
    <xdr:to>
      <xdr:col>38</xdr:col>
      <xdr:colOff>212725</xdr:colOff>
      <xdr:row>9</xdr:row>
      <xdr:rowOff>161952</xdr:rowOff>
    </xdr:to>
    <xdr:cxnSp macro="">
      <xdr:nvCxnSpPr>
        <xdr:cNvPr id="5" name="Connecteur droit avec flèche 3"/>
        <xdr:cNvCxnSpPr>
          <a:cxnSpLocks noChangeShapeType="1"/>
        </xdr:cNvCxnSpPr>
      </xdr:nvCxnSpPr>
      <xdr:spPr bwMode="auto">
        <a:xfrm flipH="1">
          <a:off x="8610600" y="1028700"/>
          <a:ext cx="2755900" cy="1092200"/>
        </a:xfrm>
        <a:prstGeom prst="straightConnector1">
          <a:avLst/>
        </a:prstGeom>
        <a:noFill/>
        <a:ln w="25400">
          <a:solidFill>
            <a:srgbClr val="4F81BD"/>
          </a:solidFill>
          <a:round/>
          <a:headEnd/>
          <a:tailEnd type="arrow" w="med" len="med"/>
        </a:ln>
        <a:effectLst>
          <a:outerShdw blurRad="635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69850</xdr:colOff>
      <xdr:row>1</xdr:row>
      <xdr:rowOff>38100</xdr:rowOff>
    </xdr:from>
    <xdr:to>
      <xdr:col>44</xdr:col>
      <xdr:colOff>149209</xdr:colOff>
      <xdr:row>3</xdr:row>
      <xdr:rowOff>130273</xdr:rowOff>
    </xdr:to>
    <xdr:sp macro="" textlink="">
      <xdr:nvSpPr>
        <xdr:cNvPr id="2" name="ZoneTexte 1"/>
        <xdr:cNvSpPr txBox="1"/>
      </xdr:nvSpPr>
      <xdr:spPr>
        <a:xfrm>
          <a:off x="9258300" y="419100"/>
          <a:ext cx="1828800" cy="51435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>
              <a:solidFill>
                <a:schemeClr val="bg1"/>
              </a:solidFill>
            </a:rPr>
            <a:t>1: 1/2 journée (1 séance)</a:t>
          </a:r>
          <a:endParaRPr lang="fr-FR" sz="1100" b="1" baseline="0">
            <a:solidFill>
              <a:schemeClr val="bg1"/>
            </a:solidFill>
          </a:endParaRPr>
        </a:p>
        <a:p>
          <a:r>
            <a:rPr lang="fr-FR" sz="1100" b="1" baseline="0">
              <a:solidFill>
                <a:schemeClr val="bg1"/>
              </a:solidFill>
            </a:rPr>
            <a:t>2: journée (2 séances)</a:t>
          </a:r>
          <a:endParaRPr lang="fr-FR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28</xdr:col>
      <xdr:colOff>15875</xdr:colOff>
      <xdr:row>4</xdr:row>
      <xdr:rowOff>63500</xdr:rowOff>
    </xdr:from>
    <xdr:to>
      <xdr:col>38</xdr:col>
      <xdr:colOff>212725</xdr:colOff>
      <xdr:row>9</xdr:row>
      <xdr:rowOff>161952</xdr:rowOff>
    </xdr:to>
    <xdr:cxnSp macro="">
      <xdr:nvCxnSpPr>
        <xdr:cNvPr id="7173" name="Connecteur droit avec flèche 2"/>
        <xdr:cNvCxnSpPr>
          <a:cxnSpLocks noChangeShapeType="1"/>
        </xdr:cNvCxnSpPr>
      </xdr:nvCxnSpPr>
      <xdr:spPr bwMode="auto">
        <a:xfrm flipH="1">
          <a:off x="8610600" y="1028700"/>
          <a:ext cx="2755900" cy="952500"/>
        </a:xfrm>
        <a:prstGeom prst="straightConnector1">
          <a:avLst/>
        </a:prstGeom>
        <a:noFill/>
        <a:ln w="25400">
          <a:solidFill>
            <a:srgbClr val="4F81BD"/>
          </a:solidFill>
          <a:round/>
          <a:headEnd/>
          <a:tailEnd type="arrow" w="med" len="med"/>
        </a:ln>
        <a:effectLst>
          <a:outerShdw blurRad="635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cxnSp>
    <xdr:clientData/>
  </xdr:twoCellAnchor>
  <xdr:twoCellAnchor>
    <xdr:from>
      <xdr:col>36</xdr:col>
      <xdr:colOff>69849</xdr:colOff>
      <xdr:row>1</xdr:row>
      <xdr:rowOff>38100</xdr:rowOff>
    </xdr:from>
    <xdr:to>
      <xdr:col>46</xdr:col>
      <xdr:colOff>127040</xdr:colOff>
      <xdr:row>3</xdr:row>
      <xdr:rowOff>130273</xdr:rowOff>
    </xdr:to>
    <xdr:sp macro="" textlink="">
      <xdr:nvSpPr>
        <xdr:cNvPr id="4" name="ZoneTexte 3"/>
        <xdr:cNvSpPr txBox="1"/>
      </xdr:nvSpPr>
      <xdr:spPr>
        <a:xfrm>
          <a:off x="10696574" y="419100"/>
          <a:ext cx="2606676" cy="501805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>
              <a:solidFill>
                <a:schemeClr val="bg1"/>
              </a:solidFill>
            </a:rPr>
            <a:t>1: 1/2 journée (1 séance par jour)</a:t>
          </a:r>
          <a:endParaRPr lang="fr-FR" sz="1100" b="1" baseline="0">
            <a:solidFill>
              <a:schemeClr val="bg1"/>
            </a:solidFill>
          </a:endParaRPr>
        </a:p>
        <a:p>
          <a:r>
            <a:rPr lang="fr-FR" sz="1100" b="1" baseline="0">
              <a:solidFill>
                <a:schemeClr val="bg1"/>
              </a:solidFill>
            </a:rPr>
            <a:t>2: 1 journée (2 séances par jour)</a:t>
          </a:r>
          <a:endParaRPr lang="fr-FR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28</xdr:col>
      <xdr:colOff>15875</xdr:colOff>
      <xdr:row>4</xdr:row>
      <xdr:rowOff>63500</xdr:rowOff>
    </xdr:from>
    <xdr:to>
      <xdr:col>38</xdr:col>
      <xdr:colOff>212725</xdr:colOff>
      <xdr:row>9</xdr:row>
      <xdr:rowOff>161952</xdr:rowOff>
    </xdr:to>
    <xdr:cxnSp macro="">
      <xdr:nvCxnSpPr>
        <xdr:cNvPr id="5" name="Connecteur droit avec flèche 3"/>
        <xdr:cNvCxnSpPr>
          <a:cxnSpLocks noChangeShapeType="1"/>
        </xdr:cNvCxnSpPr>
      </xdr:nvCxnSpPr>
      <xdr:spPr bwMode="auto">
        <a:xfrm flipH="1">
          <a:off x="8610600" y="1028700"/>
          <a:ext cx="2755900" cy="1092200"/>
        </a:xfrm>
        <a:prstGeom prst="straightConnector1">
          <a:avLst/>
        </a:prstGeom>
        <a:noFill/>
        <a:ln w="25400">
          <a:solidFill>
            <a:srgbClr val="4F81BD"/>
          </a:solidFill>
          <a:round/>
          <a:headEnd/>
          <a:tailEnd type="arrow" w="med" len="med"/>
        </a:ln>
        <a:effectLst>
          <a:outerShdw blurRad="635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69850</xdr:colOff>
      <xdr:row>1</xdr:row>
      <xdr:rowOff>38100</xdr:rowOff>
    </xdr:from>
    <xdr:to>
      <xdr:col>44</xdr:col>
      <xdr:colOff>149209</xdr:colOff>
      <xdr:row>3</xdr:row>
      <xdr:rowOff>130273</xdr:rowOff>
    </xdr:to>
    <xdr:sp macro="" textlink="">
      <xdr:nvSpPr>
        <xdr:cNvPr id="2" name="ZoneTexte 1"/>
        <xdr:cNvSpPr txBox="1"/>
      </xdr:nvSpPr>
      <xdr:spPr>
        <a:xfrm>
          <a:off x="9258300" y="419100"/>
          <a:ext cx="1828800" cy="51435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>
              <a:solidFill>
                <a:schemeClr val="bg1"/>
              </a:solidFill>
            </a:rPr>
            <a:t>1: 1/2 journée (1 séance)</a:t>
          </a:r>
          <a:endParaRPr lang="fr-FR" sz="1100" b="1" baseline="0">
            <a:solidFill>
              <a:schemeClr val="bg1"/>
            </a:solidFill>
          </a:endParaRPr>
        </a:p>
        <a:p>
          <a:r>
            <a:rPr lang="fr-FR" sz="1100" b="1" baseline="0">
              <a:solidFill>
                <a:schemeClr val="bg1"/>
              </a:solidFill>
            </a:rPr>
            <a:t>2: journée (2 séances)</a:t>
          </a:r>
          <a:endParaRPr lang="fr-FR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28</xdr:col>
      <xdr:colOff>15875</xdr:colOff>
      <xdr:row>4</xdr:row>
      <xdr:rowOff>63500</xdr:rowOff>
    </xdr:from>
    <xdr:to>
      <xdr:col>38</xdr:col>
      <xdr:colOff>212725</xdr:colOff>
      <xdr:row>9</xdr:row>
      <xdr:rowOff>161952</xdr:rowOff>
    </xdr:to>
    <xdr:cxnSp macro="">
      <xdr:nvCxnSpPr>
        <xdr:cNvPr id="9221" name="Connecteur droit avec flèche 2"/>
        <xdr:cNvCxnSpPr>
          <a:cxnSpLocks noChangeShapeType="1"/>
        </xdr:cNvCxnSpPr>
      </xdr:nvCxnSpPr>
      <xdr:spPr bwMode="auto">
        <a:xfrm flipH="1">
          <a:off x="8610600" y="1028700"/>
          <a:ext cx="2755900" cy="952500"/>
        </a:xfrm>
        <a:prstGeom prst="straightConnector1">
          <a:avLst/>
        </a:prstGeom>
        <a:noFill/>
        <a:ln w="25400">
          <a:solidFill>
            <a:srgbClr val="4F81BD"/>
          </a:solidFill>
          <a:round/>
          <a:headEnd/>
          <a:tailEnd type="arrow" w="med" len="med"/>
        </a:ln>
        <a:effectLst>
          <a:outerShdw blurRad="635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cxnSp>
    <xdr:clientData/>
  </xdr:twoCellAnchor>
  <xdr:twoCellAnchor>
    <xdr:from>
      <xdr:col>36</xdr:col>
      <xdr:colOff>69849</xdr:colOff>
      <xdr:row>1</xdr:row>
      <xdr:rowOff>38100</xdr:rowOff>
    </xdr:from>
    <xdr:to>
      <xdr:col>46</xdr:col>
      <xdr:colOff>127040</xdr:colOff>
      <xdr:row>3</xdr:row>
      <xdr:rowOff>130273</xdr:rowOff>
    </xdr:to>
    <xdr:sp macro="" textlink="">
      <xdr:nvSpPr>
        <xdr:cNvPr id="4" name="ZoneTexte 3"/>
        <xdr:cNvSpPr txBox="1"/>
      </xdr:nvSpPr>
      <xdr:spPr>
        <a:xfrm>
          <a:off x="10696574" y="419100"/>
          <a:ext cx="2606676" cy="501805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>
              <a:solidFill>
                <a:schemeClr val="bg1"/>
              </a:solidFill>
            </a:rPr>
            <a:t>1: 1/2 journée (1 séance par jour)</a:t>
          </a:r>
          <a:endParaRPr lang="fr-FR" sz="1100" b="1" baseline="0">
            <a:solidFill>
              <a:schemeClr val="bg1"/>
            </a:solidFill>
          </a:endParaRPr>
        </a:p>
        <a:p>
          <a:r>
            <a:rPr lang="fr-FR" sz="1100" b="1" baseline="0">
              <a:solidFill>
                <a:schemeClr val="bg1"/>
              </a:solidFill>
            </a:rPr>
            <a:t>2: 1 journée (2 séances par jour)</a:t>
          </a:r>
          <a:endParaRPr lang="fr-FR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28</xdr:col>
      <xdr:colOff>15875</xdr:colOff>
      <xdr:row>4</xdr:row>
      <xdr:rowOff>63500</xdr:rowOff>
    </xdr:from>
    <xdr:to>
      <xdr:col>38</xdr:col>
      <xdr:colOff>212725</xdr:colOff>
      <xdr:row>9</xdr:row>
      <xdr:rowOff>161952</xdr:rowOff>
    </xdr:to>
    <xdr:cxnSp macro="">
      <xdr:nvCxnSpPr>
        <xdr:cNvPr id="5" name="Connecteur droit avec flèche 3"/>
        <xdr:cNvCxnSpPr>
          <a:cxnSpLocks noChangeShapeType="1"/>
        </xdr:cNvCxnSpPr>
      </xdr:nvCxnSpPr>
      <xdr:spPr bwMode="auto">
        <a:xfrm flipH="1">
          <a:off x="8610600" y="1028700"/>
          <a:ext cx="2755900" cy="1092200"/>
        </a:xfrm>
        <a:prstGeom prst="straightConnector1">
          <a:avLst/>
        </a:prstGeom>
        <a:noFill/>
        <a:ln w="25400">
          <a:solidFill>
            <a:srgbClr val="4F81BD"/>
          </a:solidFill>
          <a:round/>
          <a:headEnd/>
          <a:tailEnd type="arrow" w="med" len="med"/>
        </a:ln>
        <a:effectLst>
          <a:outerShdw blurRad="635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69850</xdr:colOff>
      <xdr:row>1</xdr:row>
      <xdr:rowOff>38100</xdr:rowOff>
    </xdr:from>
    <xdr:to>
      <xdr:col>44</xdr:col>
      <xdr:colOff>149209</xdr:colOff>
      <xdr:row>3</xdr:row>
      <xdr:rowOff>130273</xdr:rowOff>
    </xdr:to>
    <xdr:sp macro="" textlink="">
      <xdr:nvSpPr>
        <xdr:cNvPr id="2" name="ZoneTexte 1"/>
        <xdr:cNvSpPr txBox="1"/>
      </xdr:nvSpPr>
      <xdr:spPr>
        <a:xfrm>
          <a:off x="9258300" y="419100"/>
          <a:ext cx="1828800" cy="51435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>
              <a:solidFill>
                <a:schemeClr val="bg1"/>
              </a:solidFill>
            </a:rPr>
            <a:t>1: 1/2 journée (1 séance)</a:t>
          </a:r>
          <a:endParaRPr lang="fr-FR" sz="1100" b="1" baseline="0">
            <a:solidFill>
              <a:schemeClr val="bg1"/>
            </a:solidFill>
          </a:endParaRPr>
        </a:p>
        <a:p>
          <a:r>
            <a:rPr lang="fr-FR" sz="1100" b="1" baseline="0">
              <a:solidFill>
                <a:schemeClr val="bg1"/>
              </a:solidFill>
            </a:rPr>
            <a:t>2: journée (2 séances)</a:t>
          </a:r>
          <a:endParaRPr lang="fr-FR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28</xdr:col>
      <xdr:colOff>15875</xdr:colOff>
      <xdr:row>4</xdr:row>
      <xdr:rowOff>63500</xdr:rowOff>
    </xdr:from>
    <xdr:to>
      <xdr:col>38</xdr:col>
      <xdr:colOff>212725</xdr:colOff>
      <xdr:row>9</xdr:row>
      <xdr:rowOff>161952</xdr:rowOff>
    </xdr:to>
    <xdr:cxnSp macro="">
      <xdr:nvCxnSpPr>
        <xdr:cNvPr id="8197" name="Connecteur droit avec flèche 2"/>
        <xdr:cNvCxnSpPr>
          <a:cxnSpLocks noChangeShapeType="1"/>
        </xdr:cNvCxnSpPr>
      </xdr:nvCxnSpPr>
      <xdr:spPr bwMode="auto">
        <a:xfrm flipH="1">
          <a:off x="8610600" y="1028700"/>
          <a:ext cx="2755900" cy="952500"/>
        </a:xfrm>
        <a:prstGeom prst="straightConnector1">
          <a:avLst/>
        </a:prstGeom>
        <a:noFill/>
        <a:ln w="25400">
          <a:solidFill>
            <a:srgbClr val="4F81BD"/>
          </a:solidFill>
          <a:round/>
          <a:headEnd/>
          <a:tailEnd type="arrow" w="med" len="med"/>
        </a:ln>
        <a:effectLst>
          <a:outerShdw blurRad="635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cxnSp>
    <xdr:clientData/>
  </xdr:twoCellAnchor>
  <xdr:twoCellAnchor>
    <xdr:from>
      <xdr:col>36</xdr:col>
      <xdr:colOff>69849</xdr:colOff>
      <xdr:row>1</xdr:row>
      <xdr:rowOff>38100</xdr:rowOff>
    </xdr:from>
    <xdr:to>
      <xdr:col>46</xdr:col>
      <xdr:colOff>127040</xdr:colOff>
      <xdr:row>3</xdr:row>
      <xdr:rowOff>130273</xdr:rowOff>
    </xdr:to>
    <xdr:sp macro="" textlink="">
      <xdr:nvSpPr>
        <xdr:cNvPr id="4" name="ZoneTexte 3"/>
        <xdr:cNvSpPr txBox="1"/>
      </xdr:nvSpPr>
      <xdr:spPr>
        <a:xfrm>
          <a:off x="10696574" y="419100"/>
          <a:ext cx="2606676" cy="501805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>
              <a:solidFill>
                <a:schemeClr val="bg1"/>
              </a:solidFill>
            </a:rPr>
            <a:t>1: 1/2 journée (1 séance par jour)</a:t>
          </a:r>
          <a:endParaRPr lang="fr-FR" sz="1100" b="1" baseline="0">
            <a:solidFill>
              <a:schemeClr val="bg1"/>
            </a:solidFill>
          </a:endParaRPr>
        </a:p>
        <a:p>
          <a:r>
            <a:rPr lang="fr-FR" sz="1100" b="1" baseline="0">
              <a:solidFill>
                <a:schemeClr val="bg1"/>
              </a:solidFill>
            </a:rPr>
            <a:t>2: 1 journée (2 séances par jour)</a:t>
          </a:r>
          <a:endParaRPr lang="fr-FR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28</xdr:col>
      <xdr:colOff>15875</xdr:colOff>
      <xdr:row>4</xdr:row>
      <xdr:rowOff>63500</xdr:rowOff>
    </xdr:from>
    <xdr:to>
      <xdr:col>38</xdr:col>
      <xdr:colOff>212725</xdr:colOff>
      <xdr:row>9</xdr:row>
      <xdr:rowOff>161952</xdr:rowOff>
    </xdr:to>
    <xdr:cxnSp macro="">
      <xdr:nvCxnSpPr>
        <xdr:cNvPr id="5" name="Connecteur droit avec flèche 3"/>
        <xdr:cNvCxnSpPr>
          <a:cxnSpLocks noChangeShapeType="1"/>
        </xdr:cNvCxnSpPr>
      </xdr:nvCxnSpPr>
      <xdr:spPr bwMode="auto">
        <a:xfrm flipH="1">
          <a:off x="8610600" y="1028700"/>
          <a:ext cx="2755900" cy="1092200"/>
        </a:xfrm>
        <a:prstGeom prst="straightConnector1">
          <a:avLst/>
        </a:prstGeom>
        <a:noFill/>
        <a:ln w="25400">
          <a:solidFill>
            <a:srgbClr val="4F81BD"/>
          </a:solidFill>
          <a:round/>
          <a:headEnd/>
          <a:tailEnd type="arrow" w="med" len="med"/>
        </a:ln>
        <a:effectLst>
          <a:outerShdw blurRad="635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DN40"/>
  <sheetViews>
    <sheetView tabSelected="1" workbookViewId="0">
      <pane xSplit="1" topLeftCell="B1" activePane="topRight" state="frozen"/>
      <selection pane="topRight" activeCell="H5" sqref="H5:L5"/>
    </sheetView>
  </sheetViews>
  <sheetFormatPr baseColWidth="10" defaultColWidth="10.85546875" defaultRowHeight="12.75"/>
  <cols>
    <col min="1" max="1" width="18" style="1" customWidth="1"/>
    <col min="2" max="2" width="14.7109375" style="1" customWidth="1"/>
    <col min="3" max="3" width="4.42578125" style="1" hidden="1" customWidth="1"/>
    <col min="4" max="4" width="4" style="1" hidden="1" customWidth="1"/>
    <col min="5" max="66" width="3.28515625" style="1" customWidth="1"/>
    <col min="67" max="67" width="0" style="1" hidden="1" customWidth="1"/>
    <col min="68" max="68" width="10.85546875" style="1"/>
    <col min="69" max="69" width="10.85546875" style="1" customWidth="1"/>
    <col min="70" max="16384" width="10.85546875" style="1"/>
  </cols>
  <sheetData>
    <row r="1" spans="1:118" ht="30" customHeight="1">
      <c r="A1" s="35" t="s">
        <v>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</row>
    <row r="2" spans="1:118" s="28" customFormat="1" ht="18" customHeight="1" thickBo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P2" s="92" t="s">
        <v>22</v>
      </c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</row>
    <row r="3" spans="1:118" s="21" customFormat="1" ht="15" customHeight="1" thickBot="1">
      <c r="A3" s="21" t="s">
        <v>0</v>
      </c>
      <c r="B3" s="64"/>
      <c r="C3" s="32"/>
      <c r="D3" s="32"/>
      <c r="E3" s="44"/>
      <c r="F3" s="44"/>
      <c r="G3" s="44"/>
      <c r="P3" s="65"/>
      <c r="U3" s="29"/>
      <c r="V3" s="30"/>
      <c r="W3" s="21" t="s">
        <v>24</v>
      </c>
      <c r="X3" s="36"/>
      <c r="Y3" s="31"/>
      <c r="Z3" s="29"/>
      <c r="AC3" s="96"/>
      <c r="AD3" s="97"/>
      <c r="AE3" s="21" t="s">
        <v>23</v>
      </c>
    </row>
    <row r="4" spans="1:118" s="20" customFormat="1" ht="13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21"/>
      <c r="BL4" s="21"/>
      <c r="BM4" s="21"/>
      <c r="BN4" s="21"/>
      <c r="BO4" s="21"/>
      <c r="BQ4" s="57" t="s">
        <v>33</v>
      </c>
    </row>
    <row r="5" spans="1:118" s="20" customFormat="1" ht="15" customHeight="1" thickBot="1">
      <c r="A5" s="21" t="s">
        <v>29</v>
      </c>
      <c r="B5" s="64"/>
      <c r="C5" s="32"/>
      <c r="D5" s="32"/>
      <c r="E5" s="21" t="s">
        <v>28</v>
      </c>
      <c r="F5" s="44"/>
      <c r="G5" s="44"/>
      <c r="H5" s="88"/>
      <c r="I5" s="89"/>
      <c r="J5" s="89"/>
      <c r="K5" s="89"/>
      <c r="L5" s="90"/>
      <c r="M5" s="31"/>
      <c r="N5" s="31"/>
      <c r="O5" s="31"/>
      <c r="P5" s="31"/>
      <c r="Q5" s="31"/>
      <c r="R5" s="31"/>
      <c r="S5" s="31"/>
      <c r="T5" s="21"/>
      <c r="U5" s="21"/>
      <c r="V5" s="21"/>
      <c r="W5" s="21" t="s">
        <v>1</v>
      </c>
      <c r="X5" s="21"/>
      <c r="Y5" s="21"/>
      <c r="Z5" s="21"/>
      <c r="AA5" s="21"/>
      <c r="AB5" s="84"/>
      <c r="AC5" s="85"/>
      <c r="AD5" s="86"/>
      <c r="AE5" s="21"/>
      <c r="AF5" s="21"/>
      <c r="AG5" s="21"/>
      <c r="AH5" s="87"/>
      <c r="AI5" s="87"/>
      <c r="AJ5" s="87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Q5" s="57" t="s">
        <v>34</v>
      </c>
    </row>
    <row r="6" spans="1:118" s="20" customForma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48"/>
      <c r="X6" s="48"/>
      <c r="Y6" s="48"/>
      <c r="Z6" s="48"/>
      <c r="AA6" s="48"/>
      <c r="AB6" s="48"/>
      <c r="AC6" s="48"/>
      <c r="AD6" s="48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Q6" s="57" t="s">
        <v>35</v>
      </c>
    </row>
    <row r="7" spans="1:118" s="20" customFormat="1" ht="12.75" customHeight="1" thickBot="1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38"/>
    </row>
    <row r="8" spans="1:118" s="8" customFormat="1" ht="13.5" thickBot="1">
      <c r="B8" s="63" t="s">
        <v>32</v>
      </c>
      <c r="C8" s="66"/>
      <c r="D8" s="10"/>
      <c r="E8" s="52">
        <v>1</v>
      </c>
      <c r="F8" s="53">
        <v>2</v>
      </c>
      <c r="G8" s="52">
        <v>3</v>
      </c>
      <c r="H8" s="53">
        <v>4</v>
      </c>
      <c r="I8" s="52">
        <v>5</v>
      </c>
      <c r="J8" s="53">
        <v>6</v>
      </c>
      <c r="K8" s="52">
        <v>7</v>
      </c>
      <c r="L8" s="53">
        <v>8</v>
      </c>
      <c r="M8" s="52">
        <v>9</v>
      </c>
      <c r="N8" s="53">
        <v>10</v>
      </c>
      <c r="O8" s="52">
        <v>11</v>
      </c>
      <c r="P8" s="53">
        <v>12</v>
      </c>
      <c r="Q8" s="52">
        <v>13</v>
      </c>
      <c r="R8" s="53">
        <v>14</v>
      </c>
      <c r="S8" s="52">
        <v>15</v>
      </c>
      <c r="T8" s="53">
        <v>16</v>
      </c>
      <c r="U8" s="52">
        <v>17</v>
      </c>
      <c r="V8" s="53">
        <v>18</v>
      </c>
      <c r="W8" s="52">
        <v>19</v>
      </c>
      <c r="X8" s="53">
        <v>20</v>
      </c>
      <c r="Y8" s="52">
        <v>21</v>
      </c>
      <c r="Z8" s="53">
        <v>22</v>
      </c>
      <c r="AA8" s="52">
        <v>23</v>
      </c>
      <c r="AB8" s="53">
        <v>24</v>
      </c>
      <c r="AC8" s="52">
        <v>25</v>
      </c>
      <c r="AD8" s="53">
        <v>26</v>
      </c>
      <c r="AE8" s="52">
        <v>27</v>
      </c>
      <c r="AF8" s="53">
        <v>28</v>
      </c>
      <c r="AG8" s="52">
        <v>29</v>
      </c>
      <c r="AH8" s="53">
        <v>30</v>
      </c>
      <c r="AI8" s="53">
        <v>31</v>
      </c>
      <c r="AJ8" s="53">
        <v>1</v>
      </c>
      <c r="AK8" s="53">
        <v>2</v>
      </c>
      <c r="AL8" s="53">
        <v>3</v>
      </c>
      <c r="AM8" s="53">
        <v>4</v>
      </c>
      <c r="AN8" s="53">
        <v>5</v>
      </c>
      <c r="AO8" s="53">
        <v>6</v>
      </c>
      <c r="AP8" s="53">
        <v>7</v>
      </c>
      <c r="AQ8" s="53">
        <v>8</v>
      </c>
      <c r="AR8" s="53">
        <v>9</v>
      </c>
      <c r="AS8" s="53">
        <v>10</v>
      </c>
      <c r="AT8" s="53">
        <v>11</v>
      </c>
      <c r="AU8" s="53">
        <v>12</v>
      </c>
      <c r="AV8" s="53">
        <v>13</v>
      </c>
      <c r="AW8" s="53">
        <v>14</v>
      </c>
      <c r="AX8" s="53">
        <v>15</v>
      </c>
      <c r="AY8" s="53">
        <v>16</v>
      </c>
      <c r="AZ8" s="53">
        <v>17</v>
      </c>
      <c r="BA8" s="53">
        <v>18</v>
      </c>
      <c r="BB8" s="53">
        <v>19</v>
      </c>
      <c r="BC8" s="53">
        <v>20</v>
      </c>
      <c r="BD8" s="53">
        <v>21</v>
      </c>
      <c r="BE8" s="53">
        <v>22</v>
      </c>
      <c r="BF8" s="53">
        <v>23</v>
      </c>
      <c r="BG8" s="53">
        <v>24</v>
      </c>
      <c r="BH8" s="53">
        <v>25</v>
      </c>
      <c r="BI8" s="53">
        <v>26</v>
      </c>
      <c r="BJ8" s="53">
        <v>27</v>
      </c>
      <c r="BK8" s="53">
        <v>28</v>
      </c>
      <c r="BL8" s="53">
        <v>29</v>
      </c>
      <c r="BM8" s="53">
        <v>30</v>
      </c>
      <c r="BN8" s="53">
        <v>31</v>
      </c>
      <c r="BO8" s="49">
        <f>IF(BN8="","",IF(BN8=31,1,BN8+1))</f>
        <v>1</v>
      </c>
    </row>
    <row r="9" spans="1:118" ht="27" customHeight="1" thickBot="1">
      <c r="A9" s="94"/>
      <c r="B9" s="94"/>
      <c r="C9" s="56"/>
      <c r="D9" s="50"/>
      <c r="E9" s="81" t="s">
        <v>30</v>
      </c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2" t="s">
        <v>31</v>
      </c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3"/>
      <c r="BO9" s="40"/>
      <c r="BQ9" s="1">
        <v>1</v>
      </c>
    </row>
    <row r="10" spans="1:118" ht="13.5" thickBot="1">
      <c r="A10" s="62" t="s">
        <v>37</v>
      </c>
      <c r="B10" s="62" t="s">
        <v>38</v>
      </c>
      <c r="C10" s="59"/>
      <c r="D10" s="51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5"/>
      <c r="BO10" s="41"/>
      <c r="BQ10" s="1">
        <v>2</v>
      </c>
    </row>
    <row r="11" spans="1:118">
      <c r="A11" s="60"/>
      <c r="B11" s="60"/>
      <c r="C11" s="60">
        <f>IF(SUM(E11:BN11)&gt;0,1,0)</f>
        <v>0</v>
      </c>
      <c r="D11" s="67">
        <f>IF(SUM(E11:BN11)&gt;2,1,0)</f>
        <v>0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42">
        <f>SUM(E11:BN11)</f>
        <v>0</v>
      </c>
    </row>
    <row r="12" spans="1:118">
      <c r="A12" s="60"/>
      <c r="B12" s="60"/>
      <c r="C12" s="60">
        <f t="shared" ref="C12:C23" si="0">IF(SUM(E12:BN12)&gt;0,1,0)</f>
        <v>0</v>
      </c>
      <c r="D12" s="67">
        <f t="shared" ref="D12:D23" si="1">IF(SUM(E12:BN12)&gt;2,1,0)</f>
        <v>0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43">
        <f t="shared" ref="BO12:BO20" si="2">SUM(E12:BN12)</f>
        <v>0</v>
      </c>
      <c r="BQ12" s="1">
        <v>1</v>
      </c>
    </row>
    <row r="13" spans="1:118">
      <c r="A13" s="60"/>
      <c r="B13" s="60"/>
      <c r="C13" s="60">
        <f t="shared" si="0"/>
        <v>0</v>
      </c>
      <c r="D13" s="67">
        <f t="shared" si="1"/>
        <v>0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43">
        <f t="shared" si="2"/>
        <v>0</v>
      </c>
      <c r="BQ13" s="1">
        <v>1.5</v>
      </c>
    </row>
    <row r="14" spans="1:118">
      <c r="A14" s="58"/>
      <c r="B14" s="58"/>
      <c r="C14" s="60">
        <f t="shared" si="0"/>
        <v>0</v>
      </c>
      <c r="D14" s="67">
        <f t="shared" si="1"/>
        <v>0</v>
      </c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43">
        <f t="shared" si="2"/>
        <v>0</v>
      </c>
      <c r="BQ14" s="1">
        <v>2</v>
      </c>
    </row>
    <row r="15" spans="1:118">
      <c r="A15" s="58"/>
      <c r="B15" s="58"/>
      <c r="C15" s="60">
        <f t="shared" si="0"/>
        <v>0</v>
      </c>
      <c r="D15" s="67">
        <f t="shared" si="1"/>
        <v>0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43">
        <f t="shared" si="2"/>
        <v>0</v>
      </c>
      <c r="BQ15" s="1">
        <v>2.5</v>
      </c>
    </row>
    <row r="16" spans="1:118">
      <c r="A16" s="58"/>
      <c r="B16" s="58"/>
      <c r="C16" s="60">
        <f t="shared" si="0"/>
        <v>0</v>
      </c>
      <c r="D16" s="67">
        <f t="shared" si="1"/>
        <v>0</v>
      </c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43">
        <f t="shared" si="2"/>
        <v>0</v>
      </c>
      <c r="BQ16" s="1">
        <v>3</v>
      </c>
    </row>
    <row r="17" spans="1:69">
      <c r="A17" s="58"/>
      <c r="B17" s="58"/>
      <c r="C17" s="60">
        <f t="shared" si="0"/>
        <v>0</v>
      </c>
      <c r="D17" s="67">
        <f t="shared" si="1"/>
        <v>0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43">
        <f t="shared" si="2"/>
        <v>0</v>
      </c>
      <c r="BQ17" s="1">
        <v>3.5</v>
      </c>
    </row>
    <row r="18" spans="1:69">
      <c r="A18" s="58"/>
      <c r="B18" s="58"/>
      <c r="C18" s="60">
        <f t="shared" si="0"/>
        <v>0</v>
      </c>
      <c r="D18" s="67">
        <f t="shared" si="1"/>
        <v>0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43">
        <f>SUM(E18:BN18)</f>
        <v>0</v>
      </c>
      <c r="BQ18" s="1">
        <v>4</v>
      </c>
    </row>
    <row r="19" spans="1:69">
      <c r="A19" s="58"/>
      <c r="B19" s="58"/>
      <c r="C19" s="60">
        <f t="shared" si="0"/>
        <v>0</v>
      </c>
      <c r="D19" s="67">
        <f t="shared" si="1"/>
        <v>0</v>
      </c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43">
        <f t="shared" si="2"/>
        <v>0</v>
      </c>
    </row>
    <row r="20" spans="1:69">
      <c r="A20" s="58"/>
      <c r="B20" s="58"/>
      <c r="C20" s="60">
        <f t="shared" si="0"/>
        <v>0</v>
      </c>
      <c r="D20" s="67">
        <f t="shared" si="1"/>
        <v>0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43">
        <f t="shared" si="2"/>
        <v>0</v>
      </c>
    </row>
    <row r="21" spans="1:69">
      <c r="A21" s="58"/>
      <c r="B21" s="58"/>
      <c r="C21" s="60">
        <f t="shared" si="0"/>
        <v>0</v>
      </c>
      <c r="D21" s="67">
        <f t="shared" si="1"/>
        <v>0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43">
        <f>SUM(E21:BN21)</f>
        <v>0</v>
      </c>
    </row>
    <row r="22" spans="1:69">
      <c r="A22" s="58"/>
      <c r="B22" s="58"/>
      <c r="C22" s="60">
        <f t="shared" si="0"/>
        <v>0</v>
      </c>
      <c r="D22" s="67">
        <f t="shared" si="1"/>
        <v>0</v>
      </c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43">
        <f>SUM(E22:BN22)</f>
        <v>0</v>
      </c>
    </row>
    <row r="23" spans="1:69">
      <c r="A23" s="58"/>
      <c r="B23" s="58"/>
      <c r="C23" s="60">
        <f t="shared" si="0"/>
        <v>0</v>
      </c>
      <c r="D23" s="67">
        <f t="shared" si="1"/>
        <v>0</v>
      </c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43">
        <f>SUM(E23:BN23)</f>
        <v>0</v>
      </c>
    </row>
    <row r="24" spans="1:69" s="23" customFormat="1" ht="12.75" hidden="1" customHeight="1" thickBot="1">
      <c r="A24" s="32"/>
      <c r="B24" s="31"/>
      <c r="C24" s="31"/>
      <c r="D24" s="31"/>
      <c r="AC24" s="78" t="s">
        <v>2</v>
      </c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80"/>
      <c r="BO24" s="22">
        <f>SUM(BO11:BO23)</f>
        <v>0</v>
      </c>
    </row>
    <row r="25" spans="1:69" ht="12.75" customHeight="1">
      <c r="A25" s="44"/>
      <c r="B25" s="45"/>
      <c r="C25" s="45"/>
      <c r="D25" s="44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31"/>
    </row>
    <row r="26" spans="1:69" ht="12.7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</row>
    <row r="27" spans="1:69" ht="12.75" customHeight="1" thickBot="1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</row>
    <row r="28" spans="1:69" ht="13.5" thickBot="1">
      <c r="A28" s="75" t="s">
        <v>40</v>
      </c>
      <c r="B28" s="76"/>
      <c r="C28" s="74">
        <f>IF(SUM(E28:BN28)&gt;0,1,0)</f>
        <v>0</v>
      </c>
      <c r="D28" s="67">
        <f>IF(SUM(E28:BN28)&gt;2,1,0)</f>
        <v>0</v>
      </c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43">
        <f>SUM(E28:BN28)</f>
        <v>0</v>
      </c>
    </row>
    <row r="29" spans="1:69" ht="12.7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</row>
    <row r="30" spans="1:69" ht="12.7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</row>
    <row r="31" spans="1:69">
      <c r="A31" s="23"/>
      <c r="B31" s="23"/>
      <c r="C31" s="23"/>
      <c r="E31" s="23"/>
      <c r="F31" s="23" t="s">
        <v>26</v>
      </c>
      <c r="H31" s="23"/>
      <c r="I31" s="39"/>
      <c r="J31" s="39"/>
      <c r="K31" s="39"/>
      <c r="L31" s="39"/>
      <c r="M31" s="77">
        <f>SUM(E28:BN28)</f>
        <v>0</v>
      </c>
      <c r="N31" s="77"/>
      <c r="O31" s="23"/>
      <c r="P31" s="23"/>
      <c r="Q31" s="23"/>
      <c r="R31" s="23"/>
      <c r="S31" s="23"/>
      <c r="T31" s="23" t="s">
        <v>18</v>
      </c>
      <c r="U31" s="23"/>
      <c r="V31" s="23"/>
      <c r="W31" s="23"/>
      <c r="X31" s="23"/>
      <c r="Y31" s="23"/>
      <c r="Z31" s="23"/>
      <c r="AA31" s="23"/>
      <c r="AB31" s="77">
        <f>SUM(C11:C23)</f>
        <v>0</v>
      </c>
      <c r="AC31" s="77"/>
      <c r="AD31" s="91"/>
      <c r="AE31" s="91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</row>
    <row r="32" spans="1:69">
      <c r="A32" s="23"/>
      <c r="B32" s="44"/>
      <c r="C32" s="44"/>
      <c r="E32" s="23"/>
      <c r="F32" s="23"/>
      <c r="H32" s="23"/>
      <c r="I32" s="47"/>
      <c r="J32" s="47"/>
      <c r="K32" s="39"/>
      <c r="L32" s="39"/>
      <c r="M32" s="39"/>
      <c r="N32" s="39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46"/>
      <c r="AE32" s="46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</row>
    <row r="33" spans="1:67">
      <c r="A33" s="23"/>
      <c r="B33" s="39"/>
      <c r="C33" s="39"/>
      <c r="E33" s="23"/>
      <c r="F33" s="23" t="s">
        <v>27</v>
      </c>
      <c r="H33" s="23"/>
      <c r="I33" s="39"/>
      <c r="J33" s="39"/>
      <c r="K33" s="39"/>
      <c r="L33" s="39"/>
      <c r="M33" s="77">
        <f>M31*AC3</f>
        <v>0</v>
      </c>
      <c r="N33" s="77"/>
      <c r="O33" s="23"/>
      <c r="P33" s="23"/>
      <c r="Q33" s="23"/>
      <c r="R33" s="23"/>
      <c r="S33" s="23"/>
      <c r="T33" s="23" t="s">
        <v>19</v>
      </c>
      <c r="U33" s="23"/>
      <c r="V33" s="23"/>
      <c r="W33" s="23"/>
      <c r="X33" s="23"/>
      <c r="Y33" s="23"/>
      <c r="Z33" s="23"/>
      <c r="AA33" s="23"/>
      <c r="AB33" s="77">
        <f>SUM(D11:D23)</f>
        <v>0</v>
      </c>
      <c r="AC33" s="77"/>
      <c r="AD33" s="91"/>
      <c r="AE33" s="91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</row>
    <row r="34" spans="1:67">
      <c r="A34" s="23"/>
      <c r="B34" s="44"/>
      <c r="C34" s="44"/>
      <c r="E34" s="23"/>
      <c r="F34" s="23"/>
      <c r="H34" s="23"/>
      <c r="I34" s="39"/>
      <c r="J34" s="39"/>
      <c r="K34" s="39"/>
      <c r="L34" s="39"/>
      <c r="M34" s="95"/>
      <c r="N34" s="95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</row>
    <row r="35" spans="1:67" ht="15">
      <c r="A35" s="23"/>
      <c r="B35" s="39"/>
      <c r="C35" s="39"/>
      <c r="E35" s="23"/>
      <c r="F35" s="23" t="s">
        <v>25</v>
      </c>
      <c r="H35" s="23"/>
      <c r="I35" s="39"/>
      <c r="J35" s="39"/>
      <c r="K35" s="39"/>
      <c r="L35" s="39"/>
      <c r="M35" s="77">
        <f>SUM(BO11:BO23)</f>
        <v>0</v>
      </c>
      <c r="N35" s="77"/>
      <c r="O35" s="23"/>
      <c r="P35" s="23"/>
      <c r="Q35" s="23"/>
      <c r="R35" s="23"/>
      <c r="S35" s="23"/>
      <c r="T35" s="23" t="s">
        <v>20</v>
      </c>
      <c r="U35" s="23"/>
      <c r="V35" s="23"/>
      <c r="W35" s="23"/>
      <c r="X35" s="23"/>
      <c r="Y35" s="23"/>
      <c r="Z35" s="23"/>
      <c r="AA35" s="23"/>
      <c r="AB35" s="77">
        <f>BO24*AC3</f>
        <v>0</v>
      </c>
      <c r="AC35" s="77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5"/>
    </row>
    <row r="36" spans="1:67" ht="15" hidden="1">
      <c r="A36" s="4"/>
      <c r="B36" s="4"/>
      <c r="C36" s="4"/>
      <c r="D36" s="4"/>
      <c r="E36" s="4"/>
      <c r="F36" s="4"/>
      <c r="G36" s="4"/>
      <c r="H36" s="4"/>
      <c r="I36" s="33"/>
      <c r="J36" s="33"/>
      <c r="K36" s="33"/>
      <c r="L36" s="33"/>
      <c r="M36" s="33"/>
      <c r="N36" s="33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</row>
    <row r="37" spans="1:67" hidden="1">
      <c r="A37" s="15"/>
      <c r="B37" s="5"/>
      <c r="C37" s="5"/>
      <c r="D37" s="5"/>
      <c r="E37" s="5"/>
      <c r="F37" s="5"/>
      <c r="G37" s="5"/>
      <c r="H37" s="5"/>
      <c r="I37" s="34"/>
      <c r="J37" s="34"/>
      <c r="K37" s="34"/>
      <c r="L37" s="34"/>
      <c r="M37" s="34"/>
      <c r="N37" s="34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</row>
    <row r="38" spans="1:67">
      <c r="A38" s="23"/>
      <c r="B38" s="23"/>
      <c r="C38" s="23"/>
      <c r="D38" s="23"/>
      <c r="E38" s="23"/>
      <c r="F38" s="23"/>
      <c r="G38" s="23"/>
      <c r="H38" s="23"/>
      <c r="I38" s="39"/>
      <c r="J38" s="39"/>
      <c r="K38" s="39"/>
      <c r="L38" s="39"/>
      <c r="M38" s="39"/>
      <c r="N38" s="39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</row>
    <row r="39" spans="1:67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 t="s">
        <v>21</v>
      </c>
      <c r="U39" s="23"/>
      <c r="V39" s="23"/>
      <c r="W39" s="23"/>
      <c r="X39" s="23"/>
      <c r="Y39" s="23"/>
      <c r="Z39" s="23"/>
      <c r="AA39" s="23"/>
      <c r="AB39" s="77" t="e">
        <f>AB35/AB31</f>
        <v>#DIV/0!</v>
      </c>
      <c r="AC39" s="77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</row>
    <row r="40" spans="1:67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</row>
  </sheetData>
  <sheetProtection password="99C5" sheet="1" selectLockedCells="1"/>
  <mergeCells count="21">
    <mergeCell ref="AB35:AC35"/>
    <mergeCell ref="AB33:AC33"/>
    <mergeCell ref="AC3:AD3"/>
    <mergeCell ref="A2:BN2"/>
    <mergeCell ref="AD33:AE33"/>
    <mergeCell ref="M31:N31"/>
    <mergeCell ref="AB31:AC31"/>
    <mergeCell ref="BP2:DN2"/>
    <mergeCell ref="A7:BN7"/>
    <mergeCell ref="A9:B9"/>
    <mergeCell ref="M34:N34"/>
    <mergeCell ref="M33:N33"/>
    <mergeCell ref="AC24:BN24"/>
    <mergeCell ref="AB39:AC39"/>
    <mergeCell ref="E9:AI9"/>
    <mergeCell ref="AJ9:BN9"/>
    <mergeCell ref="AB5:AD5"/>
    <mergeCell ref="AH5:AJ5"/>
    <mergeCell ref="H5:L5"/>
    <mergeCell ref="M35:N35"/>
    <mergeCell ref="AD31:AE31"/>
  </mergeCells>
  <phoneticPr fontId="6" type="noConversion"/>
  <dataValidations count="3">
    <dataValidation type="list" allowBlank="1" showInputMessage="1" showErrorMessage="1" sqref="AC3">
      <formula1>'Groupe 1'!$BQ$11:$BQ$18</formula1>
    </dataValidation>
    <dataValidation type="list" allowBlank="1" showInputMessage="1" showErrorMessage="1" sqref="AB5">
      <formula1>'Groupe 1'!$BQ$3:$BQ$6</formula1>
    </dataValidation>
    <dataValidation type="list" allowBlank="1" showInputMessage="1" showErrorMessage="1" sqref="E11:BN23 E28:BN28">
      <formula1>'Groupe 1'!$BQ$8:$BQ$10</formula1>
    </dataValidation>
  </dataValidations>
  <pageMargins left="0.41" right="0.38" top="0.43" bottom="0.33" header="0.33" footer="0.28000000000000003"/>
  <pageSetup paperSize="9" scale="92" orientation="landscape" blackAndWhite="1"/>
  <headerFooter alignWithMargins="0">
    <oddHeader>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40"/>
  <sheetViews>
    <sheetView workbookViewId="0">
      <pane xSplit="1" topLeftCell="B1" activePane="topRight" state="frozen"/>
      <selection pane="topRight" activeCell="B3" sqref="B3"/>
    </sheetView>
  </sheetViews>
  <sheetFormatPr baseColWidth="10" defaultColWidth="10.85546875" defaultRowHeight="12.75"/>
  <cols>
    <col min="1" max="1" width="18" style="1" customWidth="1"/>
    <col min="2" max="2" width="14.7109375" style="1" customWidth="1"/>
    <col min="3" max="3" width="4.42578125" style="1" hidden="1" customWidth="1"/>
    <col min="4" max="4" width="4" style="1" hidden="1" customWidth="1"/>
    <col min="5" max="66" width="3.28515625" style="1" customWidth="1"/>
    <col min="67" max="67" width="0" style="1" hidden="1" customWidth="1"/>
    <col min="68" max="68" width="10.85546875" style="1"/>
    <col min="69" max="69" width="10.85546875" style="1" customWidth="1"/>
    <col min="70" max="16384" width="10.85546875" style="1"/>
  </cols>
  <sheetData>
    <row r="1" spans="1:118" ht="30" customHeight="1">
      <c r="A1" s="35" t="s">
        <v>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</row>
    <row r="2" spans="1:118" s="28" customFormat="1" ht="18" customHeight="1" thickBo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P2" s="92" t="s">
        <v>22</v>
      </c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</row>
    <row r="3" spans="1:118" s="21" customFormat="1" ht="15" customHeight="1" thickBot="1">
      <c r="A3" s="21" t="s">
        <v>0</v>
      </c>
      <c r="B3" s="64"/>
      <c r="C3" s="32"/>
      <c r="D3" s="32"/>
      <c r="E3" s="44"/>
      <c r="F3" s="44"/>
      <c r="G3" s="44"/>
      <c r="P3" s="65"/>
      <c r="U3" s="29"/>
      <c r="V3" s="30"/>
      <c r="W3" s="21" t="s">
        <v>24</v>
      </c>
      <c r="X3" s="36"/>
      <c r="Y3" s="31"/>
      <c r="Z3" s="29"/>
      <c r="AC3" s="96"/>
      <c r="AD3" s="97"/>
      <c r="AE3" s="21" t="s">
        <v>23</v>
      </c>
    </row>
    <row r="4" spans="1:118" s="20" customFormat="1" ht="13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21"/>
      <c r="BL4" s="21"/>
      <c r="BM4" s="21"/>
      <c r="BN4" s="21"/>
      <c r="BO4" s="21"/>
      <c r="BQ4" s="57" t="s">
        <v>33</v>
      </c>
    </row>
    <row r="5" spans="1:118" s="20" customFormat="1" ht="15" customHeight="1" thickBot="1">
      <c r="A5" s="21" t="s">
        <v>29</v>
      </c>
      <c r="B5" s="64"/>
      <c r="C5" s="32"/>
      <c r="D5" s="32"/>
      <c r="E5" s="21" t="s">
        <v>28</v>
      </c>
      <c r="F5" s="44"/>
      <c r="G5" s="44"/>
      <c r="H5" s="88"/>
      <c r="I5" s="89"/>
      <c r="J5" s="89"/>
      <c r="K5" s="89"/>
      <c r="L5" s="90"/>
      <c r="M5" s="31"/>
      <c r="N5" s="31"/>
      <c r="O5" s="31"/>
      <c r="P5" s="31"/>
      <c r="Q5" s="31"/>
      <c r="R5" s="31"/>
      <c r="S5" s="31"/>
      <c r="T5" s="21"/>
      <c r="U5" s="21"/>
      <c r="V5" s="21"/>
      <c r="W5" s="21" t="s">
        <v>1</v>
      </c>
      <c r="X5" s="21"/>
      <c r="Y5" s="21"/>
      <c r="Z5" s="21"/>
      <c r="AA5" s="21"/>
      <c r="AB5" s="84"/>
      <c r="AC5" s="85"/>
      <c r="AD5" s="86"/>
      <c r="AE5" s="21"/>
      <c r="AF5" s="21"/>
      <c r="AG5" s="21"/>
      <c r="AH5" s="87"/>
      <c r="AI5" s="87"/>
      <c r="AJ5" s="87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Q5" s="57" t="s">
        <v>34</v>
      </c>
    </row>
    <row r="6" spans="1:118" s="20" customForma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48"/>
      <c r="X6" s="48"/>
      <c r="Y6" s="48"/>
      <c r="Z6" s="48"/>
      <c r="AA6" s="48"/>
      <c r="AB6" s="48"/>
      <c r="AC6" s="48"/>
      <c r="AD6" s="48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Q6" s="57" t="s">
        <v>35</v>
      </c>
    </row>
    <row r="7" spans="1:118" s="20" customFormat="1" ht="12.75" customHeight="1" thickBot="1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38"/>
    </row>
    <row r="8" spans="1:118" s="8" customFormat="1" ht="13.5" thickBot="1">
      <c r="B8" s="63" t="s">
        <v>32</v>
      </c>
      <c r="C8" s="66"/>
      <c r="D8" s="10"/>
      <c r="E8" s="52">
        <v>1</v>
      </c>
      <c r="F8" s="53">
        <v>2</v>
      </c>
      <c r="G8" s="52">
        <v>3</v>
      </c>
      <c r="H8" s="53">
        <v>4</v>
      </c>
      <c r="I8" s="52">
        <v>5</v>
      </c>
      <c r="J8" s="53">
        <v>6</v>
      </c>
      <c r="K8" s="52">
        <v>7</v>
      </c>
      <c r="L8" s="53">
        <v>8</v>
      </c>
      <c r="M8" s="52">
        <v>9</v>
      </c>
      <c r="N8" s="53">
        <v>10</v>
      </c>
      <c r="O8" s="52">
        <v>11</v>
      </c>
      <c r="P8" s="53">
        <v>12</v>
      </c>
      <c r="Q8" s="52">
        <v>13</v>
      </c>
      <c r="R8" s="53">
        <v>14</v>
      </c>
      <c r="S8" s="52">
        <v>15</v>
      </c>
      <c r="T8" s="53">
        <v>16</v>
      </c>
      <c r="U8" s="52">
        <v>17</v>
      </c>
      <c r="V8" s="53">
        <v>18</v>
      </c>
      <c r="W8" s="52">
        <v>19</v>
      </c>
      <c r="X8" s="53">
        <v>20</v>
      </c>
      <c r="Y8" s="52">
        <v>21</v>
      </c>
      <c r="Z8" s="53">
        <v>22</v>
      </c>
      <c r="AA8" s="52">
        <v>23</v>
      </c>
      <c r="AB8" s="53">
        <v>24</v>
      </c>
      <c r="AC8" s="52">
        <v>25</v>
      </c>
      <c r="AD8" s="53">
        <v>26</v>
      </c>
      <c r="AE8" s="52">
        <v>27</v>
      </c>
      <c r="AF8" s="53">
        <v>28</v>
      </c>
      <c r="AG8" s="52">
        <v>29</v>
      </c>
      <c r="AH8" s="53">
        <v>30</v>
      </c>
      <c r="AI8" s="53">
        <v>31</v>
      </c>
      <c r="AJ8" s="53">
        <v>1</v>
      </c>
      <c r="AK8" s="53">
        <v>2</v>
      </c>
      <c r="AL8" s="53">
        <v>3</v>
      </c>
      <c r="AM8" s="53">
        <v>4</v>
      </c>
      <c r="AN8" s="53">
        <v>5</v>
      </c>
      <c r="AO8" s="53">
        <v>6</v>
      </c>
      <c r="AP8" s="53">
        <v>7</v>
      </c>
      <c r="AQ8" s="53">
        <v>8</v>
      </c>
      <c r="AR8" s="53">
        <v>9</v>
      </c>
      <c r="AS8" s="53">
        <v>10</v>
      </c>
      <c r="AT8" s="53">
        <v>11</v>
      </c>
      <c r="AU8" s="53">
        <v>12</v>
      </c>
      <c r="AV8" s="53">
        <v>13</v>
      </c>
      <c r="AW8" s="53">
        <v>14</v>
      </c>
      <c r="AX8" s="53">
        <v>15</v>
      </c>
      <c r="AY8" s="53">
        <v>16</v>
      </c>
      <c r="AZ8" s="53">
        <v>17</v>
      </c>
      <c r="BA8" s="53">
        <v>18</v>
      </c>
      <c r="BB8" s="53">
        <v>19</v>
      </c>
      <c r="BC8" s="53">
        <v>20</v>
      </c>
      <c r="BD8" s="53">
        <v>21</v>
      </c>
      <c r="BE8" s="53">
        <v>22</v>
      </c>
      <c r="BF8" s="53">
        <v>23</v>
      </c>
      <c r="BG8" s="53">
        <v>24</v>
      </c>
      <c r="BH8" s="53">
        <v>25</v>
      </c>
      <c r="BI8" s="53">
        <v>26</v>
      </c>
      <c r="BJ8" s="53">
        <v>27</v>
      </c>
      <c r="BK8" s="53">
        <v>28</v>
      </c>
      <c r="BL8" s="53">
        <v>29</v>
      </c>
      <c r="BM8" s="53">
        <v>30</v>
      </c>
      <c r="BN8" s="53">
        <v>31</v>
      </c>
      <c r="BO8" s="49">
        <f>IF(BN8="","",IF(BN8=31,1,BN8+1))</f>
        <v>1</v>
      </c>
    </row>
    <row r="9" spans="1:118" ht="27" customHeight="1" thickBot="1">
      <c r="A9" s="94"/>
      <c r="B9" s="94"/>
      <c r="C9" s="56"/>
      <c r="D9" s="50"/>
      <c r="E9" s="81" t="s">
        <v>30</v>
      </c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2" t="s">
        <v>31</v>
      </c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3"/>
      <c r="BO9" s="40"/>
      <c r="BQ9" s="1">
        <v>1</v>
      </c>
    </row>
    <row r="10" spans="1:118" ht="13.5" thickBot="1">
      <c r="A10" s="62" t="s">
        <v>37</v>
      </c>
      <c r="B10" s="62" t="s">
        <v>38</v>
      </c>
      <c r="C10" s="59"/>
      <c r="D10" s="51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5"/>
      <c r="BO10" s="41"/>
      <c r="BQ10" s="1">
        <v>2</v>
      </c>
    </row>
    <row r="11" spans="1:118">
      <c r="A11" s="60"/>
      <c r="B11" s="60"/>
      <c r="C11" s="60">
        <f>IF(SUM(E11:BN11)&gt;0,1,0)</f>
        <v>0</v>
      </c>
      <c r="D11" s="67">
        <f>IF(SUM(E11:BN11)&gt;2,1,0)</f>
        <v>0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42">
        <f>SUM(E11:BN11)</f>
        <v>0</v>
      </c>
    </row>
    <row r="12" spans="1:118">
      <c r="A12" s="60"/>
      <c r="B12" s="60"/>
      <c r="C12" s="60">
        <f t="shared" ref="C12:C23" si="0">IF(SUM(E12:BN12)&gt;0,1,0)</f>
        <v>0</v>
      </c>
      <c r="D12" s="67">
        <f t="shared" ref="D12:D23" si="1">IF(SUM(E12:BN12)&gt;2,1,0)</f>
        <v>0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43">
        <f t="shared" ref="BO12:BO20" si="2">SUM(E12:BN12)</f>
        <v>0</v>
      </c>
      <c r="BQ12" s="1">
        <v>1</v>
      </c>
    </row>
    <row r="13" spans="1:118">
      <c r="A13" s="60"/>
      <c r="B13" s="60"/>
      <c r="C13" s="60">
        <f t="shared" si="0"/>
        <v>0</v>
      </c>
      <c r="D13" s="67">
        <f t="shared" si="1"/>
        <v>0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43">
        <f t="shared" si="2"/>
        <v>0</v>
      </c>
      <c r="BQ13" s="1">
        <v>1.5</v>
      </c>
    </row>
    <row r="14" spans="1:118">
      <c r="A14" s="58"/>
      <c r="B14" s="58"/>
      <c r="C14" s="60">
        <f t="shared" si="0"/>
        <v>0</v>
      </c>
      <c r="D14" s="67">
        <f t="shared" si="1"/>
        <v>0</v>
      </c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43">
        <f t="shared" si="2"/>
        <v>0</v>
      </c>
      <c r="BQ14" s="1">
        <v>2</v>
      </c>
    </row>
    <row r="15" spans="1:118">
      <c r="A15" s="58"/>
      <c r="B15" s="58"/>
      <c r="C15" s="60">
        <f t="shared" si="0"/>
        <v>0</v>
      </c>
      <c r="D15" s="67">
        <f t="shared" si="1"/>
        <v>0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43">
        <f t="shared" si="2"/>
        <v>0</v>
      </c>
      <c r="BQ15" s="1">
        <v>2.5</v>
      </c>
    </row>
    <row r="16" spans="1:118">
      <c r="A16" s="58"/>
      <c r="B16" s="58"/>
      <c r="C16" s="60">
        <f t="shared" si="0"/>
        <v>0</v>
      </c>
      <c r="D16" s="67">
        <f t="shared" si="1"/>
        <v>0</v>
      </c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43">
        <f t="shared" si="2"/>
        <v>0</v>
      </c>
      <c r="BQ16" s="1">
        <v>3</v>
      </c>
    </row>
    <row r="17" spans="1:69">
      <c r="A17" s="58"/>
      <c r="B17" s="58"/>
      <c r="C17" s="60">
        <f t="shared" si="0"/>
        <v>0</v>
      </c>
      <c r="D17" s="67">
        <f t="shared" si="1"/>
        <v>0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43">
        <f t="shared" si="2"/>
        <v>0</v>
      </c>
      <c r="BQ17" s="1">
        <v>3.5</v>
      </c>
    </row>
    <row r="18" spans="1:69">
      <c r="A18" s="58"/>
      <c r="B18" s="58"/>
      <c r="C18" s="60">
        <f t="shared" si="0"/>
        <v>0</v>
      </c>
      <c r="D18" s="67">
        <f t="shared" si="1"/>
        <v>0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43">
        <f>SUM(E18:BN18)</f>
        <v>0</v>
      </c>
      <c r="BQ18" s="1">
        <v>4</v>
      </c>
    </row>
    <row r="19" spans="1:69">
      <c r="A19" s="58"/>
      <c r="B19" s="58"/>
      <c r="C19" s="60">
        <f t="shared" si="0"/>
        <v>0</v>
      </c>
      <c r="D19" s="67">
        <f t="shared" si="1"/>
        <v>0</v>
      </c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43">
        <f t="shared" si="2"/>
        <v>0</v>
      </c>
    </row>
    <row r="20" spans="1:69">
      <c r="A20" s="58"/>
      <c r="B20" s="58"/>
      <c r="C20" s="60">
        <f t="shared" si="0"/>
        <v>0</v>
      </c>
      <c r="D20" s="67">
        <f t="shared" si="1"/>
        <v>0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43">
        <f t="shared" si="2"/>
        <v>0</v>
      </c>
    </row>
    <row r="21" spans="1:69">
      <c r="A21" s="58"/>
      <c r="B21" s="58"/>
      <c r="C21" s="60">
        <f t="shared" si="0"/>
        <v>0</v>
      </c>
      <c r="D21" s="67">
        <f t="shared" si="1"/>
        <v>0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43">
        <f>SUM(E21:BN21)</f>
        <v>0</v>
      </c>
    </row>
    <row r="22" spans="1:69">
      <c r="A22" s="58"/>
      <c r="B22" s="58"/>
      <c r="C22" s="60">
        <f t="shared" si="0"/>
        <v>0</v>
      </c>
      <c r="D22" s="67">
        <f t="shared" si="1"/>
        <v>0</v>
      </c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43">
        <f>SUM(E22:BN22)</f>
        <v>0</v>
      </c>
    </row>
    <row r="23" spans="1:69">
      <c r="A23" s="58"/>
      <c r="B23" s="58"/>
      <c r="C23" s="60">
        <f t="shared" si="0"/>
        <v>0</v>
      </c>
      <c r="D23" s="67">
        <f t="shared" si="1"/>
        <v>0</v>
      </c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43">
        <f>SUM(E23:BN23)</f>
        <v>0</v>
      </c>
    </row>
    <row r="24" spans="1:69" s="23" customFormat="1" ht="12.75" hidden="1" customHeight="1">
      <c r="A24" s="32"/>
      <c r="B24" s="31"/>
      <c r="C24" s="31"/>
      <c r="D24" s="31"/>
      <c r="AC24" s="78" t="s">
        <v>2</v>
      </c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80"/>
      <c r="BO24" s="22">
        <f>SUM(BO11:BO23)</f>
        <v>0</v>
      </c>
    </row>
    <row r="25" spans="1:69" ht="12.75" customHeight="1">
      <c r="A25" s="44"/>
      <c r="B25" s="45"/>
      <c r="C25" s="45"/>
      <c r="D25" s="44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31"/>
    </row>
    <row r="26" spans="1:69" ht="12.7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</row>
    <row r="27" spans="1:69" ht="12.75" customHeight="1" thickBot="1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</row>
    <row r="28" spans="1:69" ht="13.5" thickBot="1">
      <c r="A28" s="75" t="s">
        <v>40</v>
      </c>
      <c r="B28" s="76"/>
      <c r="C28" s="74">
        <f>IF(SUM(E28:BN28)&gt;0,1,0)</f>
        <v>0</v>
      </c>
      <c r="D28" s="67">
        <f>IF(SUM(E28:BN28)&gt;2,1,0)</f>
        <v>0</v>
      </c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43">
        <f>SUM(E28:BN28)</f>
        <v>0</v>
      </c>
    </row>
    <row r="29" spans="1:69" ht="12.7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</row>
    <row r="30" spans="1:69" ht="12.7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</row>
    <row r="31" spans="1:69">
      <c r="A31" s="23"/>
      <c r="B31" s="23"/>
      <c r="C31" s="23"/>
      <c r="E31" s="23"/>
      <c r="F31" s="23" t="s">
        <v>26</v>
      </c>
      <c r="H31" s="23"/>
      <c r="I31" s="39"/>
      <c r="J31" s="39"/>
      <c r="K31" s="39"/>
      <c r="L31" s="39"/>
      <c r="M31" s="77">
        <f>SUM(E28:BN28)</f>
        <v>0</v>
      </c>
      <c r="N31" s="77"/>
      <c r="O31" s="23"/>
      <c r="P31" s="23"/>
      <c r="Q31" s="23"/>
      <c r="R31" s="23"/>
      <c r="S31" s="23"/>
      <c r="T31" s="23" t="s">
        <v>18</v>
      </c>
      <c r="U31" s="23"/>
      <c r="V31" s="23"/>
      <c r="W31" s="23"/>
      <c r="X31" s="23"/>
      <c r="Y31" s="23"/>
      <c r="Z31" s="23"/>
      <c r="AA31" s="23"/>
      <c r="AB31" s="77">
        <f>SUM(C11:C23)</f>
        <v>0</v>
      </c>
      <c r="AC31" s="77"/>
      <c r="AD31" s="91"/>
      <c r="AE31" s="91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</row>
    <row r="32" spans="1:69">
      <c r="A32" s="23"/>
      <c r="B32" s="44"/>
      <c r="C32" s="44"/>
      <c r="E32" s="23"/>
      <c r="F32" s="23"/>
      <c r="H32" s="23"/>
      <c r="I32" s="47"/>
      <c r="J32" s="47"/>
      <c r="K32" s="39"/>
      <c r="L32" s="39"/>
      <c r="M32" s="39"/>
      <c r="N32" s="39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46"/>
      <c r="AE32" s="46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</row>
    <row r="33" spans="1:67">
      <c r="A33" s="23"/>
      <c r="B33" s="39"/>
      <c r="C33" s="39"/>
      <c r="E33" s="23"/>
      <c r="F33" s="23" t="s">
        <v>27</v>
      </c>
      <c r="H33" s="23"/>
      <c r="I33" s="39"/>
      <c r="J33" s="39"/>
      <c r="K33" s="39"/>
      <c r="L33" s="39"/>
      <c r="M33" s="77">
        <f>M31*AC3</f>
        <v>0</v>
      </c>
      <c r="N33" s="77"/>
      <c r="O33" s="23"/>
      <c r="P33" s="23"/>
      <c r="Q33" s="23"/>
      <c r="R33" s="23"/>
      <c r="S33" s="23"/>
      <c r="T33" s="23" t="s">
        <v>19</v>
      </c>
      <c r="U33" s="23"/>
      <c r="V33" s="23"/>
      <c r="W33" s="23"/>
      <c r="X33" s="23"/>
      <c r="Y33" s="23"/>
      <c r="Z33" s="23"/>
      <c r="AA33" s="23"/>
      <c r="AB33" s="77">
        <f>SUM(D11:D23)</f>
        <v>0</v>
      </c>
      <c r="AC33" s="77"/>
      <c r="AD33" s="91"/>
      <c r="AE33" s="91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</row>
    <row r="34" spans="1:67">
      <c r="A34" s="23"/>
      <c r="B34" s="44"/>
      <c r="C34" s="44"/>
      <c r="E34" s="23"/>
      <c r="F34" s="23"/>
      <c r="H34" s="23"/>
      <c r="I34" s="39"/>
      <c r="J34" s="39"/>
      <c r="K34" s="39"/>
      <c r="L34" s="39"/>
      <c r="M34" s="95"/>
      <c r="N34" s="95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</row>
    <row r="35" spans="1:67" ht="15">
      <c r="A35" s="23"/>
      <c r="B35" s="39"/>
      <c r="C35" s="39"/>
      <c r="E35" s="23"/>
      <c r="F35" s="23" t="s">
        <v>25</v>
      </c>
      <c r="H35" s="23"/>
      <c r="I35" s="39"/>
      <c r="J35" s="39"/>
      <c r="K35" s="39"/>
      <c r="L35" s="39"/>
      <c r="M35" s="77">
        <f>SUM(BO11:BO23)</f>
        <v>0</v>
      </c>
      <c r="N35" s="77"/>
      <c r="O35" s="23"/>
      <c r="P35" s="23"/>
      <c r="Q35" s="23"/>
      <c r="R35" s="23"/>
      <c r="S35" s="23"/>
      <c r="T35" s="23" t="s">
        <v>20</v>
      </c>
      <c r="U35" s="23"/>
      <c r="V35" s="23"/>
      <c r="W35" s="23"/>
      <c r="X35" s="23"/>
      <c r="Y35" s="23"/>
      <c r="Z35" s="23"/>
      <c r="AA35" s="23"/>
      <c r="AB35" s="77">
        <f>BO24*AC3</f>
        <v>0</v>
      </c>
      <c r="AC35" s="77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5"/>
    </row>
    <row r="36" spans="1:67" ht="15" hidden="1">
      <c r="A36" s="4"/>
      <c r="B36" s="4"/>
      <c r="C36" s="4"/>
      <c r="D36" s="4"/>
      <c r="E36" s="4"/>
      <c r="F36" s="4"/>
      <c r="G36" s="4"/>
      <c r="H36" s="4"/>
      <c r="I36" s="33"/>
      <c r="J36" s="33"/>
      <c r="K36" s="33"/>
      <c r="L36" s="33"/>
      <c r="M36" s="33"/>
      <c r="N36" s="33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</row>
    <row r="37" spans="1:67" hidden="1">
      <c r="A37" s="15"/>
      <c r="B37" s="5"/>
      <c r="C37" s="5"/>
      <c r="D37" s="5"/>
      <c r="E37" s="5"/>
      <c r="F37" s="5"/>
      <c r="G37" s="5"/>
      <c r="H37" s="5"/>
      <c r="I37" s="34"/>
      <c r="J37" s="34"/>
      <c r="K37" s="34"/>
      <c r="L37" s="34"/>
      <c r="M37" s="34"/>
      <c r="N37" s="34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</row>
    <row r="38" spans="1:67">
      <c r="A38" s="23"/>
      <c r="B38" s="23"/>
      <c r="C38" s="23"/>
      <c r="D38" s="23"/>
      <c r="E38" s="23"/>
      <c r="F38" s="23"/>
      <c r="G38" s="23"/>
      <c r="H38" s="23"/>
      <c r="I38" s="39"/>
      <c r="J38" s="39"/>
      <c r="K38" s="39"/>
      <c r="L38" s="39"/>
      <c r="M38" s="39"/>
      <c r="N38" s="39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</row>
    <row r="39" spans="1:67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 t="s">
        <v>21</v>
      </c>
      <c r="U39" s="23"/>
      <c r="V39" s="23"/>
      <c r="W39" s="23"/>
      <c r="X39" s="23"/>
      <c r="Y39" s="23"/>
      <c r="Z39" s="23"/>
      <c r="AA39" s="23"/>
      <c r="AB39" s="77" t="e">
        <f>AB35/AB31</f>
        <v>#DIV/0!</v>
      </c>
      <c r="AC39" s="77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</row>
    <row r="40" spans="1:67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</row>
  </sheetData>
  <sheetProtection password="99C5" sheet="1" objects="1" scenarios="1" selectLockedCells="1"/>
  <mergeCells count="21">
    <mergeCell ref="M33:N33"/>
    <mergeCell ref="AB33:AC33"/>
    <mergeCell ref="AD33:AE33"/>
    <mergeCell ref="M35:N35"/>
    <mergeCell ref="AB35:AC35"/>
    <mergeCell ref="A2:BN2"/>
    <mergeCell ref="BP2:DN2"/>
    <mergeCell ref="AC3:AD3"/>
    <mergeCell ref="H5:L5"/>
    <mergeCell ref="AB5:AD5"/>
    <mergeCell ref="AH5:AJ5"/>
    <mergeCell ref="AB39:AC39"/>
    <mergeCell ref="A7:BN7"/>
    <mergeCell ref="A9:B9"/>
    <mergeCell ref="E9:AI9"/>
    <mergeCell ref="AJ9:BN9"/>
    <mergeCell ref="M34:N34"/>
    <mergeCell ref="AC24:BN24"/>
    <mergeCell ref="M31:N31"/>
    <mergeCell ref="AB31:AC31"/>
    <mergeCell ref="AD31:AE31"/>
  </mergeCells>
  <dataValidations count="3">
    <dataValidation type="list" allowBlank="1" showInputMessage="1" showErrorMessage="1" sqref="AC3">
      <formula1>'Groupe 2'!$BQ$11:$BQ$18</formula1>
    </dataValidation>
    <dataValidation type="list" allowBlank="1" showInputMessage="1" showErrorMessage="1" sqref="AB5">
      <formula1>'Groupe 2'!$BQ$3:$BQ$6</formula1>
    </dataValidation>
    <dataValidation type="list" allowBlank="1" showInputMessage="1" showErrorMessage="1" sqref="E11:BN23 E28:BN28">
      <formula1>'Groupe 2'!$BQ$8:$BQ$10</formula1>
    </dataValidation>
  </dataValidations>
  <pageMargins left="0.41" right="0.38" top="0.43" bottom="0.33" header="0.33" footer="0.28000000000000003"/>
  <pageSetup paperSize="9" scale="92" orientation="landscape" blackAndWhite="1"/>
  <headerFooter alignWithMargins="0">
    <oddHeader>&amp;R&amp;G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40"/>
  <sheetViews>
    <sheetView workbookViewId="0">
      <pane xSplit="1" topLeftCell="B1" activePane="topRight" state="frozen"/>
      <selection pane="topRight" activeCell="B3" sqref="B3"/>
    </sheetView>
  </sheetViews>
  <sheetFormatPr baseColWidth="10" defaultColWidth="10.85546875" defaultRowHeight="12.75"/>
  <cols>
    <col min="1" max="1" width="18" style="1" customWidth="1"/>
    <col min="2" max="2" width="14.7109375" style="1" customWidth="1"/>
    <col min="3" max="3" width="4.42578125" style="1" hidden="1" customWidth="1"/>
    <col min="4" max="4" width="4" style="1" hidden="1" customWidth="1"/>
    <col min="5" max="66" width="3.28515625" style="1" customWidth="1"/>
    <col min="67" max="67" width="0" style="1" hidden="1" customWidth="1"/>
    <col min="68" max="68" width="10.85546875" style="1"/>
    <col min="69" max="69" width="10.85546875" style="1" customWidth="1"/>
    <col min="70" max="16384" width="10.85546875" style="1"/>
  </cols>
  <sheetData>
    <row r="1" spans="1:118" ht="30" customHeight="1">
      <c r="A1" s="35" t="s">
        <v>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</row>
    <row r="2" spans="1:118" s="28" customFormat="1" ht="18" customHeight="1" thickBo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P2" s="92" t="s">
        <v>22</v>
      </c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</row>
    <row r="3" spans="1:118" s="21" customFormat="1" ht="15" customHeight="1" thickBot="1">
      <c r="A3" s="21" t="s">
        <v>0</v>
      </c>
      <c r="B3" s="64"/>
      <c r="C3" s="32"/>
      <c r="D3" s="32"/>
      <c r="E3" s="44"/>
      <c r="F3" s="44"/>
      <c r="G3" s="44"/>
      <c r="P3" s="65"/>
      <c r="U3" s="29"/>
      <c r="V3" s="30"/>
      <c r="W3" s="21" t="s">
        <v>24</v>
      </c>
      <c r="X3" s="36"/>
      <c r="Y3" s="31"/>
      <c r="Z3" s="29"/>
      <c r="AC3" s="96"/>
      <c r="AD3" s="97"/>
      <c r="AE3" s="21" t="s">
        <v>23</v>
      </c>
    </row>
    <row r="4" spans="1:118" s="20" customFormat="1" ht="13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21"/>
      <c r="BL4" s="21"/>
      <c r="BM4" s="21"/>
      <c r="BN4" s="21"/>
      <c r="BO4" s="21"/>
      <c r="BQ4" s="57" t="s">
        <v>33</v>
      </c>
    </row>
    <row r="5" spans="1:118" s="20" customFormat="1" ht="15" customHeight="1" thickBot="1">
      <c r="A5" s="21" t="s">
        <v>29</v>
      </c>
      <c r="B5" s="64"/>
      <c r="C5" s="32"/>
      <c r="D5" s="32"/>
      <c r="E5" s="21" t="s">
        <v>28</v>
      </c>
      <c r="F5" s="44"/>
      <c r="G5" s="44"/>
      <c r="H5" s="88"/>
      <c r="I5" s="89"/>
      <c r="J5" s="89"/>
      <c r="K5" s="89"/>
      <c r="L5" s="90"/>
      <c r="M5" s="31"/>
      <c r="N5" s="31"/>
      <c r="O5" s="31"/>
      <c r="P5" s="31"/>
      <c r="Q5" s="31"/>
      <c r="R5" s="31"/>
      <c r="S5" s="31"/>
      <c r="T5" s="21"/>
      <c r="U5" s="21"/>
      <c r="V5" s="21"/>
      <c r="W5" s="21" t="s">
        <v>1</v>
      </c>
      <c r="X5" s="21"/>
      <c r="Y5" s="21"/>
      <c r="Z5" s="21"/>
      <c r="AA5" s="21"/>
      <c r="AB5" s="84"/>
      <c r="AC5" s="85"/>
      <c r="AD5" s="86"/>
      <c r="AE5" s="21"/>
      <c r="AF5" s="21"/>
      <c r="AG5" s="21"/>
      <c r="AH5" s="87"/>
      <c r="AI5" s="87"/>
      <c r="AJ5" s="87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Q5" s="57" t="s">
        <v>34</v>
      </c>
    </row>
    <row r="6" spans="1:118" s="20" customForma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48"/>
      <c r="X6" s="48"/>
      <c r="Y6" s="48"/>
      <c r="Z6" s="48"/>
      <c r="AA6" s="48"/>
      <c r="AB6" s="48"/>
      <c r="AC6" s="48"/>
      <c r="AD6" s="48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Q6" s="57" t="s">
        <v>35</v>
      </c>
    </row>
    <row r="7" spans="1:118" s="20" customFormat="1" ht="12.75" customHeight="1" thickBot="1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38"/>
    </row>
    <row r="8" spans="1:118" s="8" customFormat="1" ht="13.5" thickBot="1">
      <c r="B8" s="63" t="s">
        <v>32</v>
      </c>
      <c r="C8" s="66"/>
      <c r="D8" s="10"/>
      <c r="E8" s="52">
        <v>1</v>
      </c>
      <c r="F8" s="53">
        <v>2</v>
      </c>
      <c r="G8" s="52">
        <v>3</v>
      </c>
      <c r="H8" s="53">
        <v>4</v>
      </c>
      <c r="I8" s="52">
        <v>5</v>
      </c>
      <c r="J8" s="53">
        <v>6</v>
      </c>
      <c r="K8" s="52">
        <v>7</v>
      </c>
      <c r="L8" s="53">
        <v>8</v>
      </c>
      <c r="M8" s="52">
        <v>9</v>
      </c>
      <c r="N8" s="53">
        <v>10</v>
      </c>
      <c r="O8" s="52">
        <v>11</v>
      </c>
      <c r="P8" s="53">
        <v>12</v>
      </c>
      <c r="Q8" s="52">
        <v>13</v>
      </c>
      <c r="R8" s="53">
        <v>14</v>
      </c>
      <c r="S8" s="52">
        <v>15</v>
      </c>
      <c r="T8" s="53">
        <v>16</v>
      </c>
      <c r="U8" s="52">
        <v>17</v>
      </c>
      <c r="V8" s="53">
        <v>18</v>
      </c>
      <c r="W8" s="52">
        <v>19</v>
      </c>
      <c r="X8" s="53">
        <v>20</v>
      </c>
      <c r="Y8" s="52">
        <v>21</v>
      </c>
      <c r="Z8" s="53">
        <v>22</v>
      </c>
      <c r="AA8" s="52">
        <v>23</v>
      </c>
      <c r="AB8" s="53">
        <v>24</v>
      </c>
      <c r="AC8" s="52">
        <v>25</v>
      </c>
      <c r="AD8" s="53">
        <v>26</v>
      </c>
      <c r="AE8" s="52">
        <v>27</v>
      </c>
      <c r="AF8" s="53">
        <v>28</v>
      </c>
      <c r="AG8" s="52">
        <v>29</v>
      </c>
      <c r="AH8" s="53">
        <v>30</v>
      </c>
      <c r="AI8" s="53">
        <v>31</v>
      </c>
      <c r="AJ8" s="53">
        <v>1</v>
      </c>
      <c r="AK8" s="53">
        <v>2</v>
      </c>
      <c r="AL8" s="53">
        <v>3</v>
      </c>
      <c r="AM8" s="53">
        <v>4</v>
      </c>
      <c r="AN8" s="53">
        <v>5</v>
      </c>
      <c r="AO8" s="53">
        <v>6</v>
      </c>
      <c r="AP8" s="53">
        <v>7</v>
      </c>
      <c r="AQ8" s="53">
        <v>8</v>
      </c>
      <c r="AR8" s="53">
        <v>9</v>
      </c>
      <c r="AS8" s="53">
        <v>10</v>
      </c>
      <c r="AT8" s="53">
        <v>11</v>
      </c>
      <c r="AU8" s="53">
        <v>12</v>
      </c>
      <c r="AV8" s="53">
        <v>13</v>
      </c>
      <c r="AW8" s="53">
        <v>14</v>
      </c>
      <c r="AX8" s="53">
        <v>15</v>
      </c>
      <c r="AY8" s="53">
        <v>16</v>
      </c>
      <c r="AZ8" s="53">
        <v>17</v>
      </c>
      <c r="BA8" s="53">
        <v>18</v>
      </c>
      <c r="BB8" s="53">
        <v>19</v>
      </c>
      <c r="BC8" s="53">
        <v>20</v>
      </c>
      <c r="BD8" s="53">
        <v>21</v>
      </c>
      <c r="BE8" s="53">
        <v>22</v>
      </c>
      <c r="BF8" s="53">
        <v>23</v>
      </c>
      <c r="BG8" s="53">
        <v>24</v>
      </c>
      <c r="BH8" s="53">
        <v>25</v>
      </c>
      <c r="BI8" s="53">
        <v>26</v>
      </c>
      <c r="BJ8" s="53">
        <v>27</v>
      </c>
      <c r="BK8" s="53">
        <v>28</v>
      </c>
      <c r="BL8" s="53">
        <v>29</v>
      </c>
      <c r="BM8" s="53">
        <v>30</v>
      </c>
      <c r="BN8" s="53">
        <v>31</v>
      </c>
      <c r="BO8" s="49">
        <f>IF(BN8="","",IF(BN8=31,1,BN8+1))</f>
        <v>1</v>
      </c>
    </row>
    <row r="9" spans="1:118" ht="27" customHeight="1" thickBot="1">
      <c r="A9" s="94"/>
      <c r="B9" s="94"/>
      <c r="C9" s="56"/>
      <c r="D9" s="50"/>
      <c r="E9" s="81" t="s">
        <v>30</v>
      </c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2" t="s">
        <v>31</v>
      </c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3"/>
      <c r="BO9" s="40"/>
      <c r="BQ9" s="1">
        <v>1</v>
      </c>
    </row>
    <row r="10" spans="1:118" ht="13.5" thickBot="1">
      <c r="A10" s="62" t="s">
        <v>37</v>
      </c>
      <c r="B10" s="62" t="s">
        <v>38</v>
      </c>
      <c r="C10" s="59"/>
      <c r="D10" s="51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5"/>
      <c r="BO10" s="41"/>
      <c r="BQ10" s="1">
        <v>2</v>
      </c>
    </row>
    <row r="11" spans="1:118">
      <c r="A11" s="60"/>
      <c r="B11" s="60"/>
      <c r="C11" s="60">
        <f>IF(SUM(E11:BN11)&gt;0,1,0)</f>
        <v>0</v>
      </c>
      <c r="D11" s="67">
        <f>IF(SUM(E11:BN11)&gt;2,1,0)</f>
        <v>0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42">
        <f>SUM(E11:BN11)</f>
        <v>0</v>
      </c>
    </row>
    <row r="12" spans="1:118">
      <c r="A12" s="60"/>
      <c r="B12" s="60"/>
      <c r="C12" s="60">
        <f t="shared" ref="C12:C23" si="0">IF(SUM(E12:BN12)&gt;0,1,0)</f>
        <v>0</v>
      </c>
      <c r="D12" s="67">
        <f t="shared" ref="D12:D23" si="1">IF(SUM(E12:BN12)&gt;2,1,0)</f>
        <v>0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43">
        <f t="shared" ref="BO12:BO20" si="2">SUM(E12:BN12)</f>
        <v>0</v>
      </c>
      <c r="BQ12" s="1">
        <v>1</v>
      </c>
    </row>
    <row r="13" spans="1:118">
      <c r="A13" s="60"/>
      <c r="B13" s="60"/>
      <c r="C13" s="60">
        <f t="shared" si="0"/>
        <v>0</v>
      </c>
      <c r="D13" s="67">
        <f t="shared" si="1"/>
        <v>0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43">
        <f t="shared" si="2"/>
        <v>0</v>
      </c>
      <c r="BQ13" s="1">
        <v>1.5</v>
      </c>
    </row>
    <row r="14" spans="1:118">
      <c r="A14" s="58"/>
      <c r="B14" s="58"/>
      <c r="C14" s="60">
        <f t="shared" si="0"/>
        <v>0</v>
      </c>
      <c r="D14" s="67">
        <f t="shared" si="1"/>
        <v>0</v>
      </c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43">
        <f t="shared" si="2"/>
        <v>0</v>
      </c>
      <c r="BQ14" s="1">
        <v>2</v>
      </c>
    </row>
    <row r="15" spans="1:118">
      <c r="A15" s="58"/>
      <c r="B15" s="58"/>
      <c r="C15" s="60">
        <f t="shared" si="0"/>
        <v>0</v>
      </c>
      <c r="D15" s="67">
        <f t="shared" si="1"/>
        <v>0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43">
        <f t="shared" si="2"/>
        <v>0</v>
      </c>
      <c r="BQ15" s="1">
        <v>2.5</v>
      </c>
    </row>
    <row r="16" spans="1:118">
      <c r="A16" s="58"/>
      <c r="B16" s="58"/>
      <c r="C16" s="60">
        <f t="shared" si="0"/>
        <v>0</v>
      </c>
      <c r="D16" s="67">
        <f t="shared" si="1"/>
        <v>0</v>
      </c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43">
        <f t="shared" si="2"/>
        <v>0</v>
      </c>
      <c r="BQ16" s="1">
        <v>3</v>
      </c>
    </row>
    <row r="17" spans="1:69">
      <c r="A17" s="58"/>
      <c r="B17" s="58"/>
      <c r="C17" s="60">
        <f t="shared" si="0"/>
        <v>0</v>
      </c>
      <c r="D17" s="67">
        <f t="shared" si="1"/>
        <v>0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43">
        <f t="shared" si="2"/>
        <v>0</v>
      </c>
      <c r="BQ17" s="1">
        <v>3.5</v>
      </c>
    </row>
    <row r="18" spans="1:69">
      <c r="A18" s="58"/>
      <c r="B18" s="58"/>
      <c r="C18" s="60">
        <f t="shared" si="0"/>
        <v>0</v>
      </c>
      <c r="D18" s="67">
        <f t="shared" si="1"/>
        <v>0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43">
        <f>SUM(E18:BN18)</f>
        <v>0</v>
      </c>
      <c r="BQ18" s="1">
        <v>4</v>
      </c>
    </row>
    <row r="19" spans="1:69">
      <c r="A19" s="58"/>
      <c r="B19" s="58"/>
      <c r="C19" s="60">
        <f t="shared" si="0"/>
        <v>0</v>
      </c>
      <c r="D19" s="67">
        <f t="shared" si="1"/>
        <v>0</v>
      </c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43">
        <f t="shared" si="2"/>
        <v>0</v>
      </c>
    </row>
    <row r="20" spans="1:69">
      <c r="A20" s="58"/>
      <c r="B20" s="58"/>
      <c r="C20" s="60">
        <f t="shared" si="0"/>
        <v>0</v>
      </c>
      <c r="D20" s="67">
        <f t="shared" si="1"/>
        <v>0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43">
        <f t="shared" si="2"/>
        <v>0</v>
      </c>
    </row>
    <row r="21" spans="1:69">
      <c r="A21" s="58"/>
      <c r="B21" s="58"/>
      <c r="C21" s="60">
        <f t="shared" si="0"/>
        <v>0</v>
      </c>
      <c r="D21" s="67">
        <f t="shared" si="1"/>
        <v>0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43">
        <f>SUM(E21:BN21)</f>
        <v>0</v>
      </c>
    </row>
    <row r="22" spans="1:69">
      <c r="A22" s="58"/>
      <c r="B22" s="58"/>
      <c r="C22" s="60">
        <f t="shared" si="0"/>
        <v>0</v>
      </c>
      <c r="D22" s="67">
        <f t="shared" si="1"/>
        <v>0</v>
      </c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43">
        <f>SUM(E22:BN22)</f>
        <v>0</v>
      </c>
    </row>
    <row r="23" spans="1:69">
      <c r="A23" s="58"/>
      <c r="B23" s="58"/>
      <c r="C23" s="60">
        <f t="shared" si="0"/>
        <v>0</v>
      </c>
      <c r="D23" s="67">
        <f t="shared" si="1"/>
        <v>0</v>
      </c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43">
        <f>SUM(E23:BN23)</f>
        <v>0</v>
      </c>
    </row>
    <row r="24" spans="1:69" s="23" customFormat="1" ht="12.75" hidden="1" customHeight="1">
      <c r="A24" s="32"/>
      <c r="B24" s="31"/>
      <c r="C24" s="31"/>
      <c r="D24" s="31"/>
      <c r="AC24" s="78" t="s">
        <v>2</v>
      </c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80"/>
      <c r="BO24" s="22">
        <f>SUM(BO11:BO23)</f>
        <v>0</v>
      </c>
    </row>
    <row r="25" spans="1:69" ht="12.75" customHeight="1">
      <c r="A25" s="44"/>
      <c r="B25" s="45"/>
      <c r="C25" s="45"/>
      <c r="D25" s="44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31"/>
    </row>
    <row r="26" spans="1:69" ht="12.7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</row>
    <row r="27" spans="1:69" ht="12.75" customHeight="1" thickBot="1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</row>
    <row r="28" spans="1:69" ht="13.5" thickBot="1">
      <c r="A28" s="75" t="s">
        <v>40</v>
      </c>
      <c r="B28" s="76"/>
      <c r="C28" s="74">
        <f>IF(SUM(E28:BN28)&gt;0,1,0)</f>
        <v>0</v>
      </c>
      <c r="D28" s="67">
        <f>IF(SUM(E28:BN28)&gt;2,1,0)</f>
        <v>0</v>
      </c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43">
        <f>SUM(E28:BN28)</f>
        <v>0</v>
      </c>
    </row>
    <row r="29" spans="1:69" ht="12.7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</row>
    <row r="30" spans="1:69" ht="12.7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</row>
    <row r="31" spans="1:69">
      <c r="A31" s="23"/>
      <c r="B31" s="23"/>
      <c r="C31" s="23"/>
      <c r="E31" s="23"/>
      <c r="F31" s="23" t="s">
        <v>26</v>
      </c>
      <c r="H31" s="23"/>
      <c r="I31" s="39"/>
      <c r="J31" s="39"/>
      <c r="K31" s="39"/>
      <c r="L31" s="39"/>
      <c r="M31" s="77">
        <f>SUM(E28:BN28)</f>
        <v>0</v>
      </c>
      <c r="N31" s="77"/>
      <c r="O31" s="23"/>
      <c r="P31" s="23"/>
      <c r="Q31" s="23"/>
      <c r="R31" s="23"/>
      <c r="S31" s="23"/>
      <c r="T31" s="23" t="s">
        <v>18</v>
      </c>
      <c r="U31" s="23"/>
      <c r="V31" s="23"/>
      <c r="W31" s="23"/>
      <c r="X31" s="23"/>
      <c r="Y31" s="23"/>
      <c r="Z31" s="23"/>
      <c r="AA31" s="23"/>
      <c r="AB31" s="77">
        <f>SUM(C11:C23)</f>
        <v>0</v>
      </c>
      <c r="AC31" s="77"/>
      <c r="AD31" s="91"/>
      <c r="AE31" s="91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</row>
    <row r="32" spans="1:69">
      <c r="A32" s="23"/>
      <c r="B32" s="44"/>
      <c r="C32" s="44"/>
      <c r="E32" s="23"/>
      <c r="F32" s="23"/>
      <c r="H32" s="23"/>
      <c r="I32" s="47"/>
      <c r="J32" s="47"/>
      <c r="K32" s="39"/>
      <c r="L32" s="39"/>
      <c r="M32" s="39"/>
      <c r="N32" s="39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46"/>
      <c r="AE32" s="46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</row>
    <row r="33" spans="1:67">
      <c r="A33" s="23"/>
      <c r="B33" s="39"/>
      <c r="C33" s="39"/>
      <c r="E33" s="23"/>
      <c r="F33" s="23" t="s">
        <v>27</v>
      </c>
      <c r="H33" s="23"/>
      <c r="I33" s="39"/>
      <c r="J33" s="39"/>
      <c r="K33" s="39"/>
      <c r="L33" s="39"/>
      <c r="M33" s="77">
        <f>M31*AC3</f>
        <v>0</v>
      </c>
      <c r="N33" s="77"/>
      <c r="O33" s="23"/>
      <c r="P33" s="23"/>
      <c r="Q33" s="23"/>
      <c r="R33" s="23"/>
      <c r="S33" s="23"/>
      <c r="T33" s="23" t="s">
        <v>19</v>
      </c>
      <c r="U33" s="23"/>
      <c r="V33" s="23"/>
      <c r="W33" s="23"/>
      <c r="X33" s="23"/>
      <c r="Y33" s="23"/>
      <c r="Z33" s="23"/>
      <c r="AA33" s="23"/>
      <c r="AB33" s="77">
        <f>SUM(D11:D23)</f>
        <v>0</v>
      </c>
      <c r="AC33" s="77"/>
      <c r="AD33" s="91"/>
      <c r="AE33" s="91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</row>
    <row r="34" spans="1:67">
      <c r="A34" s="23"/>
      <c r="B34" s="44"/>
      <c r="C34" s="44"/>
      <c r="E34" s="23"/>
      <c r="F34" s="23"/>
      <c r="H34" s="23"/>
      <c r="I34" s="39"/>
      <c r="J34" s="39"/>
      <c r="K34" s="39"/>
      <c r="L34" s="39"/>
      <c r="M34" s="95"/>
      <c r="N34" s="95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</row>
    <row r="35" spans="1:67" ht="15">
      <c r="A35" s="23"/>
      <c r="B35" s="39"/>
      <c r="C35" s="39"/>
      <c r="E35" s="23"/>
      <c r="F35" s="23" t="s">
        <v>25</v>
      </c>
      <c r="H35" s="23"/>
      <c r="I35" s="39"/>
      <c r="J35" s="39"/>
      <c r="K35" s="39"/>
      <c r="L35" s="39"/>
      <c r="M35" s="77">
        <f>SUM(BO11:BO23)</f>
        <v>0</v>
      </c>
      <c r="N35" s="77"/>
      <c r="O35" s="23"/>
      <c r="P35" s="23"/>
      <c r="Q35" s="23"/>
      <c r="R35" s="23"/>
      <c r="S35" s="23"/>
      <c r="T35" s="23" t="s">
        <v>20</v>
      </c>
      <c r="U35" s="23"/>
      <c r="V35" s="23"/>
      <c r="W35" s="23"/>
      <c r="X35" s="23"/>
      <c r="Y35" s="23"/>
      <c r="Z35" s="23"/>
      <c r="AA35" s="23"/>
      <c r="AB35" s="77">
        <f>BO24*AC3</f>
        <v>0</v>
      </c>
      <c r="AC35" s="77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5"/>
    </row>
    <row r="36" spans="1:67" ht="15" hidden="1">
      <c r="A36" s="4"/>
      <c r="B36" s="4"/>
      <c r="C36" s="4"/>
      <c r="D36" s="4"/>
      <c r="E36" s="4"/>
      <c r="F36" s="4"/>
      <c r="G36" s="4"/>
      <c r="H36" s="4"/>
      <c r="I36" s="33"/>
      <c r="J36" s="33"/>
      <c r="K36" s="33"/>
      <c r="L36" s="33"/>
      <c r="M36" s="33"/>
      <c r="N36" s="33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</row>
    <row r="37" spans="1:67" hidden="1">
      <c r="A37" s="15"/>
      <c r="B37" s="5"/>
      <c r="C37" s="5"/>
      <c r="D37" s="5"/>
      <c r="E37" s="5"/>
      <c r="F37" s="5"/>
      <c r="G37" s="5"/>
      <c r="H37" s="5"/>
      <c r="I37" s="34"/>
      <c r="J37" s="34"/>
      <c r="K37" s="34"/>
      <c r="L37" s="34"/>
      <c r="M37" s="34"/>
      <c r="N37" s="34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</row>
    <row r="38" spans="1:67">
      <c r="A38" s="23"/>
      <c r="B38" s="23"/>
      <c r="C38" s="23"/>
      <c r="D38" s="23"/>
      <c r="E38" s="23"/>
      <c r="F38" s="23"/>
      <c r="G38" s="23"/>
      <c r="H38" s="23"/>
      <c r="I38" s="39"/>
      <c r="J38" s="39"/>
      <c r="K38" s="39"/>
      <c r="L38" s="39"/>
      <c r="M38" s="39"/>
      <c r="N38" s="39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</row>
    <row r="39" spans="1:67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 t="s">
        <v>21</v>
      </c>
      <c r="U39" s="23"/>
      <c r="V39" s="23"/>
      <c r="W39" s="23"/>
      <c r="X39" s="23"/>
      <c r="Y39" s="23"/>
      <c r="Z39" s="23"/>
      <c r="AA39" s="23"/>
      <c r="AB39" s="77" t="e">
        <f>AB35/AB31</f>
        <v>#DIV/0!</v>
      </c>
      <c r="AC39" s="77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</row>
    <row r="40" spans="1:67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</row>
  </sheetData>
  <sheetProtection password="99C5" sheet="1" objects="1" scenarios="1" selectLockedCells="1"/>
  <mergeCells count="21">
    <mergeCell ref="M33:N33"/>
    <mergeCell ref="AB33:AC33"/>
    <mergeCell ref="AD33:AE33"/>
    <mergeCell ref="M35:N35"/>
    <mergeCell ref="AB35:AC35"/>
    <mergeCell ref="A2:BN2"/>
    <mergeCell ref="BP2:DN2"/>
    <mergeCell ref="AC3:AD3"/>
    <mergeCell ref="H5:L5"/>
    <mergeCell ref="AB5:AD5"/>
    <mergeCell ref="AH5:AJ5"/>
    <mergeCell ref="AB39:AC39"/>
    <mergeCell ref="A7:BN7"/>
    <mergeCell ref="A9:B9"/>
    <mergeCell ref="E9:AI9"/>
    <mergeCell ref="AJ9:BN9"/>
    <mergeCell ref="M34:N34"/>
    <mergeCell ref="AC24:BN24"/>
    <mergeCell ref="M31:N31"/>
    <mergeCell ref="AB31:AC31"/>
    <mergeCell ref="AD31:AE31"/>
  </mergeCells>
  <dataValidations count="3">
    <dataValidation type="list" allowBlank="1" showInputMessage="1" showErrorMessage="1" sqref="E11:BN23 E28:BN28">
      <formula1>'Groupe 3'!$BQ$8:$BQ$10</formula1>
    </dataValidation>
    <dataValidation type="list" allowBlank="1" showInputMessage="1" showErrorMessage="1" sqref="AB5">
      <formula1>'Groupe 3'!$BQ$3:$BQ$6</formula1>
    </dataValidation>
    <dataValidation type="list" allowBlank="1" showInputMessage="1" showErrorMessage="1" sqref="AC3">
      <formula1>'Groupe 3'!$BQ$11:$BQ$18</formula1>
    </dataValidation>
  </dataValidations>
  <pageMargins left="0.41" right="0.38" top="0.43" bottom="0.33" header="0.33" footer="0.28000000000000003"/>
  <pageSetup paperSize="9" scale="92" orientation="landscape" blackAndWhite="1"/>
  <headerFooter alignWithMargins="0">
    <oddHeader>&amp;R&amp;G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40"/>
  <sheetViews>
    <sheetView workbookViewId="0">
      <pane xSplit="1" topLeftCell="B1" activePane="topRight" state="frozen"/>
      <selection pane="topRight" activeCell="B3" sqref="B3"/>
    </sheetView>
  </sheetViews>
  <sheetFormatPr baseColWidth="10" defaultColWidth="10.85546875" defaultRowHeight="12.75"/>
  <cols>
    <col min="1" max="1" width="18" style="1" customWidth="1"/>
    <col min="2" max="2" width="14.7109375" style="1" customWidth="1"/>
    <col min="3" max="3" width="4.42578125" style="1" hidden="1" customWidth="1"/>
    <col min="4" max="4" width="4" style="1" hidden="1" customWidth="1"/>
    <col min="5" max="66" width="3.28515625" style="1" customWidth="1"/>
    <col min="67" max="67" width="0" style="1" hidden="1" customWidth="1"/>
    <col min="68" max="68" width="10.85546875" style="1"/>
    <col min="69" max="69" width="10.85546875" style="1" customWidth="1"/>
    <col min="70" max="16384" width="10.85546875" style="1"/>
  </cols>
  <sheetData>
    <row r="1" spans="1:118" ht="30" customHeight="1">
      <c r="A1" s="35" t="s">
        <v>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</row>
    <row r="2" spans="1:118" s="28" customFormat="1" ht="18" customHeight="1" thickBo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P2" s="92" t="s">
        <v>22</v>
      </c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</row>
    <row r="3" spans="1:118" s="21" customFormat="1" ht="15" customHeight="1" thickBot="1">
      <c r="A3" s="21" t="s">
        <v>0</v>
      </c>
      <c r="B3" s="64"/>
      <c r="C3" s="32"/>
      <c r="D3" s="32"/>
      <c r="E3" s="44"/>
      <c r="F3" s="44"/>
      <c r="G3" s="44"/>
      <c r="P3" s="65"/>
      <c r="U3" s="29"/>
      <c r="V3" s="30"/>
      <c r="W3" s="21" t="s">
        <v>24</v>
      </c>
      <c r="X3" s="36"/>
      <c r="Y3" s="31"/>
      <c r="Z3" s="29"/>
      <c r="AC3" s="96"/>
      <c r="AD3" s="97"/>
      <c r="AE3" s="21" t="s">
        <v>23</v>
      </c>
    </row>
    <row r="4" spans="1:118" s="20" customFormat="1" ht="13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21"/>
      <c r="BL4" s="21"/>
      <c r="BM4" s="21"/>
      <c r="BN4" s="21"/>
      <c r="BO4" s="21"/>
      <c r="BQ4" s="57" t="s">
        <v>33</v>
      </c>
    </row>
    <row r="5" spans="1:118" s="20" customFormat="1" ht="15" customHeight="1" thickBot="1">
      <c r="A5" s="21" t="s">
        <v>29</v>
      </c>
      <c r="B5" s="64"/>
      <c r="C5" s="32"/>
      <c r="D5" s="32"/>
      <c r="E5" s="21" t="s">
        <v>28</v>
      </c>
      <c r="F5" s="44"/>
      <c r="G5" s="44"/>
      <c r="H5" s="88"/>
      <c r="I5" s="89"/>
      <c r="J5" s="89"/>
      <c r="K5" s="89"/>
      <c r="L5" s="90"/>
      <c r="M5" s="31"/>
      <c r="N5" s="31"/>
      <c r="O5" s="31"/>
      <c r="P5" s="31"/>
      <c r="Q5" s="31"/>
      <c r="R5" s="31"/>
      <c r="S5" s="31"/>
      <c r="T5" s="21"/>
      <c r="U5" s="21"/>
      <c r="V5" s="21"/>
      <c r="W5" s="21" t="s">
        <v>1</v>
      </c>
      <c r="X5" s="21"/>
      <c r="Y5" s="21"/>
      <c r="Z5" s="21"/>
      <c r="AA5" s="21"/>
      <c r="AB5" s="84"/>
      <c r="AC5" s="85"/>
      <c r="AD5" s="86"/>
      <c r="AE5" s="21"/>
      <c r="AF5" s="21"/>
      <c r="AG5" s="21"/>
      <c r="AH5" s="87"/>
      <c r="AI5" s="87"/>
      <c r="AJ5" s="87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Q5" s="57" t="s">
        <v>34</v>
      </c>
    </row>
    <row r="6" spans="1:118" s="20" customForma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48"/>
      <c r="X6" s="48"/>
      <c r="Y6" s="48"/>
      <c r="Z6" s="48"/>
      <c r="AA6" s="48"/>
      <c r="AB6" s="48"/>
      <c r="AC6" s="48"/>
      <c r="AD6" s="48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Q6" s="57" t="s">
        <v>35</v>
      </c>
    </row>
    <row r="7" spans="1:118" s="20" customFormat="1" ht="12.75" customHeight="1" thickBot="1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38"/>
    </row>
    <row r="8" spans="1:118" s="8" customFormat="1" ht="13.5" thickBot="1">
      <c r="B8" s="63" t="s">
        <v>32</v>
      </c>
      <c r="C8" s="66"/>
      <c r="D8" s="10"/>
      <c r="E8" s="52">
        <v>1</v>
      </c>
      <c r="F8" s="53">
        <v>2</v>
      </c>
      <c r="G8" s="52">
        <v>3</v>
      </c>
      <c r="H8" s="53">
        <v>4</v>
      </c>
      <c r="I8" s="52">
        <v>5</v>
      </c>
      <c r="J8" s="53">
        <v>6</v>
      </c>
      <c r="K8" s="52">
        <v>7</v>
      </c>
      <c r="L8" s="53">
        <v>8</v>
      </c>
      <c r="M8" s="52">
        <v>9</v>
      </c>
      <c r="N8" s="53">
        <v>10</v>
      </c>
      <c r="O8" s="52">
        <v>11</v>
      </c>
      <c r="P8" s="53">
        <v>12</v>
      </c>
      <c r="Q8" s="52">
        <v>13</v>
      </c>
      <c r="R8" s="53">
        <v>14</v>
      </c>
      <c r="S8" s="52">
        <v>15</v>
      </c>
      <c r="T8" s="53">
        <v>16</v>
      </c>
      <c r="U8" s="52">
        <v>17</v>
      </c>
      <c r="V8" s="53">
        <v>18</v>
      </c>
      <c r="W8" s="52">
        <v>19</v>
      </c>
      <c r="X8" s="53">
        <v>20</v>
      </c>
      <c r="Y8" s="52">
        <v>21</v>
      </c>
      <c r="Z8" s="53">
        <v>22</v>
      </c>
      <c r="AA8" s="52">
        <v>23</v>
      </c>
      <c r="AB8" s="53">
        <v>24</v>
      </c>
      <c r="AC8" s="52">
        <v>25</v>
      </c>
      <c r="AD8" s="53">
        <v>26</v>
      </c>
      <c r="AE8" s="52">
        <v>27</v>
      </c>
      <c r="AF8" s="53">
        <v>28</v>
      </c>
      <c r="AG8" s="52">
        <v>29</v>
      </c>
      <c r="AH8" s="53">
        <v>30</v>
      </c>
      <c r="AI8" s="53">
        <v>31</v>
      </c>
      <c r="AJ8" s="53">
        <v>1</v>
      </c>
      <c r="AK8" s="53">
        <v>2</v>
      </c>
      <c r="AL8" s="53">
        <v>3</v>
      </c>
      <c r="AM8" s="53">
        <v>4</v>
      </c>
      <c r="AN8" s="53">
        <v>5</v>
      </c>
      <c r="AO8" s="53">
        <v>6</v>
      </c>
      <c r="AP8" s="53">
        <v>7</v>
      </c>
      <c r="AQ8" s="53">
        <v>8</v>
      </c>
      <c r="AR8" s="53">
        <v>9</v>
      </c>
      <c r="AS8" s="53">
        <v>10</v>
      </c>
      <c r="AT8" s="53">
        <v>11</v>
      </c>
      <c r="AU8" s="53">
        <v>12</v>
      </c>
      <c r="AV8" s="53">
        <v>13</v>
      </c>
      <c r="AW8" s="53">
        <v>14</v>
      </c>
      <c r="AX8" s="53">
        <v>15</v>
      </c>
      <c r="AY8" s="53">
        <v>16</v>
      </c>
      <c r="AZ8" s="53">
        <v>17</v>
      </c>
      <c r="BA8" s="53">
        <v>18</v>
      </c>
      <c r="BB8" s="53">
        <v>19</v>
      </c>
      <c r="BC8" s="53">
        <v>20</v>
      </c>
      <c r="BD8" s="53">
        <v>21</v>
      </c>
      <c r="BE8" s="53">
        <v>22</v>
      </c>
      <c r="BF8" s="53">
        <v>23</v>
      </c>
      <c r="BG8" s="53">
        <v>24</v>
      </c>
      <c r="BH8" s="53">
        <v>25</v>
      </c>
      <c r="BI8" s="53">
        <v>26</v>
      </c>
      <c r="BJ8" s="53">
        <v>27</v>
      </c>
      <c r="BK8" s="53">
        <v>28</v>
      </c>
      <c r="BL8" s="53">
        <v>29</v>
      </c>
      <c r="BM8" s="53">
        <v>30</v>
      </c>
      <c r="BN8" s="53">
        <v>31</v>
      </c>
      <c r="BO8" s="49">
        <f>IF(BN8="","",IF(BN8=31,1,BN8+1))</f>
        <v>1</v>
      </c>
    </row>
    <row r="9" spans="1:118" ht="27" customHeight="1" thickBot="1">
      <c r="A9" s="94"/>
      <c r="B9" s="94"/>
      <c r="C9" s="56"/>
      <c r="D9" s="50"/>
      <c r="E9" s="81" t="s">
        <v>30</v>
      </c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2" t="s">
        <v>31</v>
      </c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3"/>
      <c r="BO9" s="40"/>
      <c r="BQ9" s="1">
        <v>1</v>
      </c>
    </row>
    <row r="10" spans="1:118" ht="13.5" thickBot="1">
      <c r="A10" s="62" t="s">
        <v>37</v>
      </c>
      <c r="B10" s="62" t="s">
        <v>38</v>
      </c>
      <c r="C10" s="59"/>
      <c r="D10" s="51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5"/>
      <c r="BO10" s="41"/>
      <c r="BQ10" s="1">
        <v>2</v>
      </c>
    </row>
    <row r="11" spans="1:118">
      <c r="A11" s="60"/>
      <c r="B11" s="60"/>
      <c r="C11" s="60">
        <f>IF(SUM(E11:BN11)&gt;0,1,0)</f>
        <v>0</v>
      </c>
      <c r="D11" s="67">
        <f>IF(SUM(E11:BN11)&gt;2,1,0)</f>
        <v>0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42">
        <f>SUM(E11:BN11)</f>
        <v>0</v>
      </c>
    </row>
    <row r="12" spans="1:118">
      <c r="A12" s="60"/>
      <c r="B12" s="60"/>
      <c r="C12" s="60">
        <f t="shared" ref="C12:C23" si="0">IF(SUM(E12:BN12)&gt;0,1,0)</f>
        <v>0</v>
      </c>
      <c r="D12" s="67">
        <f t="shared" ref="D12:D23" si="1">IF(SUM(E12:BN12)&gt;2,1,0)</f>
        <v>0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43">
        <f t="shared" ref="BO12:BO20" si="2">SUM(E12:BN12)</f>
        <v>0</v>
      </c>
      <c r="BQ12" s="1">
        <v>1</v>
      </c>
    </row>
    <row r="13" spans="1:118">
      <c r="A13" s="60"/>
      <c r="B13" s="60"/>
      <c r="C13" s="60">
        <f t="shared" si="0"/>
        <v>0</v>
      </c>
      <c r="D13" s="67">
        <f t="shared" si="1"/>
        <v>0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43">
        <f t="shared" si="2"/>
        <v>0</v>
      </c>
      <c r="BQ13" s="1">
        <v>1.5</v>
      </c>
    </row>
    <row r="14" spans="1:118">
      <c r="A14" s="58"/>
      <c r="B14" s="58"/>
      <c r="C14" s="60">
        <f t="shared" si="0"/>
        <v>0</v>
      </c>
      <c r="D14" s="67">
        <f t="shared" si="1"/>
        <v>0</v>
      </c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43">
        <f t="shared" si="2"/>
        <v>0</v>
      </c>
      <c r="BQ14" s="1">
        <v>2</v>
      </c>
    </row>
    <row r="15" spans="1:118">
      <c r="A15" s="58"/>
      <c r="B15" s="58"/>
      <c r="C15" s="60">
        <f t="shared" si="0"/>
        <v>0</v>
      </c>
      <c r="D15" s="67">
        <f t="shared" si="1"/>
        <v>0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43">
        <f t="shared" si="2"/>
        <v>0</v>
      </c>
      <c r="BQ15" s="1">
        <v>2.5</v>
      </c>
    </row>
    <row r="16" spans="1:118">
      <c r="A16" s="58"/>
      <c r="B16" s="58"/>
      <c r="C16" s="60">
        <f t="shared" si="0"/>
        <v>0</v>
      </c>
      <c r="D16" s="67">
        <f t="shared" si="1"/>
        <v>0</v>
      </c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43">
        <f t="shared" si="2"/>
        <v>0</v>
      </c>
      <c r="BQ16" s="1">
        <v>3</v>
      </c>
    </row>
    <row r="17" spans="1:69">
      <c r="A17" s="58"/>
      <c r="B17" s="58"/>
      <c r="C17" s="60">
        <f t="shared" si="0"/>
        <v>0</v>
      </c>
      <c r="D17" s="67">
        <f t="shared" si="1"/>
        <v>0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43">
        <f t="shared" si="2"/>
        <v>0</v>
      </c>
      <c r="BQ17" s="1">
        <v>3.5</v>
      </c>
    </row>
    <row r="18" spans="1:69">
      <c r="A18" s="58"/>
      <c r="B18" s="58"/>
      <c r="C18" s="60">
        <f t="shared" si="0"/>
        <v>0</v>
      </c>
      <c r="D18" s="67">
        <f t="shared" si="1"/>
        <v>0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43">
        <f>SUM(E18:BN18)</f>
        <v>0</v>
      </c>
      <c r="BQ18" s="1">
        <v>4</v>
      </c>
    </row>
    <row r="19" spans="1:69">
      <c r="A19" s="58"/>
      <c r="B19" s="58"/>
      <c r="C19" s="60">
        <f t="shared" si="0"/>
        <v>0</v>
      </c>
      <c r="D19" s="67">
        <f t="shared" si="1"/>
        <v>0</v>
      </c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43">
        <f t="shared" si="2"/>
        <v>0</v>
      </c>
    </row>
    <row r="20" spans="1:69">
      <c r="A20" s="58"/>
      <c r="B20" s="58"/>
      <c r="C20" s="60">
        <f t="shared" si="0"/>
        <v>0</v>
      </c>
      <c r="D20" s="67">
        <f t="shared" si="1"/>
        <v>0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43">
        <f t="shared" si="2"/>
        <v>0</v>
      </c>
    </row>
    <row r="21" spans="1:69">
      <c r="A21" s="58"/>
      <c r="B21" s="58"/>
      <c r="C21" s="60">
        <f t="shared" si="0"/>
        <v>0</v>
      </c>
      <c r="D21" s="67">
        <f t="shared" si="1"/>
        <v>0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43">
        <f>SUM(E21:BN21)</f>
        <v>0</v>
      </c>
    </row>
    <row r="22" spans="1:69">
      <c r="A22" s="58"/>
      <c r="B22" s="58"/>
      <c r="C22" s="60">
        <f t="shared" si="0"/>
        <v>0</v>
      </c>
      <c r="D22" s="67">
        <f t="shared" si="1"/>
        <v>0</v>
      </c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43">
        <f>SUM(E22:BN22)</f>
        <v>0</v>
      </c>
    </row>
    <row r="23" spans="1:69">
      <c r="A23" s="58"/>
      <c r="B23" s="58"/>
      <c r="C23" s="60">
        <f t="shared" si="0"/>
        <v>0</v>
      </c>
      <c r="D23" s="67">
        <f t="shared" si="1"/>
        <v>0</v>
      </c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43">
        <f>SUM(E23:BN23)</f>
        <v>0</v>
      </c>
    </row>
    <row r="24" spans="1:69" s="23" customFormat="1" ht="12.75" hidden="1" customHeight="1">
      <c r="A24" s="32"/>
      <c r="B24" s="31"/>
      <c r="C24" s="31"/>
      <c r="D24" s="31"/>
      <c r="AC24" s="78" t="s">
        <v>2</v>
      </c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80"/>
      <c r="BO24" s="22">
        <f>SUM(BO11:BO23)</f>
        <v>0</v>
      </c>
    </row>
    <row r="25" spans="1:69" ht="12.75" customHeight="1">
      <c r="A25" s="44"/>
      <c r="B25" s="45"/>
      <c r="C25" s="45"/>
      <c r="D25" s="44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31"/>
    </row>
    <row r="26" spans="1:69" ht="12.7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</row>
    <row r="27" spans="1:69" ht="12.75" customHeight="1" thickBot="1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</row>
    <row r="28" spans="1:69" ht="13.5" thickBot="1">
      <c r="A28" s="75" t="s">
        <v>40</v>
      </c>
      <c r="B28" s="76"/>
      <c r="C28" s="74">
        <f>IF(SUM(E28:BN28)&gt;0,1,0)</f>
        <v>0</v>
      </c>
      <c r="D28" s="67">
        <f>IF(SUM(E28:BN28)&gt;2,1,0)</f>
        <v>0</v>
      </c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43">
        <f>SUM(E28:BN28)</f>
        <v>0</v>
      </c>
    </row>
    <row r="29" spans="1:69" ht="12.7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</row>
    <row r="30" spans="1:69" ht="12.7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</row>
    <row r="31" spans="1:69">
      <c r="A31" s="23"/>
      <c r="B31" s="23"/>
      <c r="C31" s="23"/>
      <c r="E31" s="23"/>
      <c r="F31" s="23" t="s">
        <v>26</v>
      </c>
      <c r="H31" s="23"/>
      <c r="I31" s="39"/>
      <c r="J31" s="39"/>
      <c r="K31" s="39"/>
      <c r="L31" s="39"/>
      <c r="M31" s="77">
        <f>SUM(E28:BN28)</f>
        <v>0</v>
      </c>
      <c r="N31" s="77"/>
      <c r="O31" s="23"/>
      <c r="P31" s="23"/>
      <c r="Q31" s="23"/>
      <c r="R31" s="23"/>
      <c r="S31" s="23"/>
      <c r="T31" s="23" t="s">
        <v>18</v>
      </c>
      <c r="U31" s="23"/>
      <c r="V31" s="23"/>
      <c r="W31" s="23"/>
      <c r="X31" s="23"/>
      <c r="Y31" s="23"/>
      <c r="Z31" s="23"/>
      <c r="AA31" s="23"/>
      <c r="AB31" s="77">
        <f>SUM(C11:C23)</f>
        <v>0</v>
      </c>
      <c r="AC31" s="77"/>
      <c r="AD31" s="91"/>
      <c r="AE31" s="91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</row>
    <row r="32" spans="1:69">
      <c r="A32" s="23"/>
      <c r="B32" s="44"/>
      <c r="C32" s="44"/>
      <c r="E32" s="23"/>
      <c r="F32" s="23"/>
      <c r="H32" s="23"/>
      <c r="I32" s="47"/>
      <c r="J32" s="47"/>
      <c r="K32" s="39"/>
      <c r="L32" s="39"/>
      <c r="M32" s="39"/>
      <c r="N32" s="39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46"/>
      <c r="AE32" s="46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</row>
    <row r="33" spans="1:67">
      <c r="A33" s="23"/>
      <c r="B33" s="39"/>
      <c r="C33" s="39"/>
      <c r="E33" s="23"/>
      <c r="F33" s="23" t="s">
        <v>27</v>
      </c>
      <c r="H33" s="23"/>
      <c r="I33" s="39"/>
      <c r="J33" s="39"/>
      <c r="K33" s="39"/>
      <c r="L33" s="39"/>
      <c r="M33" s="77">
        <f>M31*AC3</f>
        <v>0</v>
      </c>
      <c r="N33" s="77"/>
      <c r="O33" s="23"/>
      <c r="P33" s="23"/>
      <c r="Q33" s="23"/>
      <c r="R33" s="23"/>
      <c r="S33" s="23"/>
      <c r="T33" s="23" t="s">
        <v>19</v>
      </c>
      <c r="U33" s="23"/>
      <c r="V33" s="23"/>
      <c r="W33" s="23"/>
      <c r="X33" s="23"/>
      <c r="Y33" s="23"/>
      <c r="Z33" s="23"/>
      <c r="AA33" s="23"/>
      <c r="AB33" s="77">
        <f>SUM(D11:D23)</f>
        <v>0</v>
      </c>
      <c r="AC33" s="77"/>
      <c r="AD33" s="91"/>
      <c r="AE33" s="91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</row>
    <row r="34" spans="1:67">
      <c r="A34" s="23"/>
      <c r="B34" s="44"/>
      <c r="C34" s="44"/>
      <c r="E34" s="23"/>
      <c r="F34" s="23"/>
      <c r="H34" s="23"/>
      <c r="I34" s="39"/>
      <c r="J34" s="39"/>
      <c r="K34" s="39"/>
      <c r="L34" s="39"/>
      <c r="M34" s="95"/>
      <c r="N34" s="95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</row>
    <row r="35" spans="1:67" ht="15">
      <c r="A35" s="23"/>
      <c r="B35" s="39"/>
      <c r="C35" s="39"/>
      <c r="E35" s="23"/>
      <c r="F35" s="23" t="s">
        <v>25</v>
      </c>
      <c r="H35" s="23"/>
      <c r="I35" s="39"/>
      <c r="J35" s="39"/>
      <c r="K35" s="39"/>
      <c r="L35" s="39"/>
      <c r="M35" s="77">
        <f>SUM(BO11:BO23)</f>
        <v>0</v>
      </c>
      <c r="N35" s="77"/>
      <c r="O35" s="23"/>
      <c r="P35" s="23"/>
      <c r="Q35" s="23"/>
      <c r="R35" s="23"/>
      <c r="S35" s="23"/>
      <c r="T35" s="23" t="s">
        <v>20</v>
      </c>
      <c r="U35" s="23"/>
      <c r="V35" s="23"/>
      <c r="W35" s="23"/>
      <c r="X35" s="23"/>
      <c r="Y35" s="23"/>
      <c r="Z35" s="23"/>
      <c r="AA35" s="23"/>
      <c r="AB35" s="77">
        <f>BO24*AC3</f>
        <v>0</v>
      </c>
      <c r="AC35" s="77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5"/>
    </row>
    <row r="36" spans="1:67" ht="15" hidden="1">
      <c r="A36" s="4"/>
      <c r="B36" s="4"/>
      <c r="C36" s="4"/>
      <c r="D36" s="4"/>
      <c r="E36" s="4"/>
      <c r="F36" s="4"/>
      <c r="G36" s="4"/>
      <c r="H36" s="4"/>
      <c r="I36" s="33"/>
      <c r="J36" s="33"/>
      <c r="K36" s="33"/>
      <c r="L36" s="33"/>
      <c r="M36" s="33"/>
      <c r="N36" s="33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</row>
    <row r="37" spans="1:67" hidden="1">
      <c r="A37" s="15"/>
      <c r="B37" s="5"/>
      <c r="C37" s="5"/>
      <c r="D37" s="5"/>
      <c r="E37" s="5"/>
      <c r="F37" s="5"/>
      <c r="G37" s="5"/>
      <c r="H37" s="5"/>
      <c r="I37" s="34"/>
      <c r="J37" s="34"/>
      <c r="K37" s="34"/>
      <c r="L37" s="34"/>
      <c r="M37" s="34"/>
      <c r="N37" s="34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</row>
    <row r="38" spans="1:67">
      <c r="A38" s="23"/>
      <c r="B38" s="23"/>
      <c r="C38" s="23"/>
      <c r="D38" s="23"/>
      <c r="E38" s="23"/>
      <c r="F38" s="23"/>
      <c r="G38" s="23"/>
      <c r="H38" s="23"/>
      <c r="I38" s="39"/>
      <c r="J38" s="39"/>
      <c r="K38" s="39"/>
      <c r="L38" s="39"/>
      <c r="M38" s="39"/>
      <c r="N38" s="39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</row>
    <row r="39" spans="1:67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 t="s">
        <v>21</v>
      </c>
      <c r="U39" s="23"/>
      <c r="V39" s="23"/>
      <c r="W39" s="23"/>
      <c r="X39" s="23"/>
      <c r="Y39" s="23"/>
      <c r="Z39" s="23"/>
      <c r="AA39" s="23"/>
      <c r="AB39" s="77" t="e">
        <f>AB35/AB31</f>
        <v>#DIV/0!</v>
      </c>
      <c r="AC39" s="77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</row>
    <row r="40" spans="1:67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</row>
  </sheetData>
  <sheetProtection password="99C5" sheet="1" objects="1" scenarios="1" selectLockedCells="1"/>
  <mergeCells count="21">
    <mergeCell ref="M33:N33"/>
    <mergeCell ref="AB33:AC33"/>
    <mergeCell ref="AD33:AE33"/>
    <mergeCell ref="M35:N35"/>
    <mergeCell ref="AB35:AC35"/>
    <mergeCell ref="A2:BN2"/>
    <mergeCell ref="BP2:DN2"/>
    <mergeCell ref="AC3:AD3"/>
    <mergeCell ref="H5:L5"/>
    <mergeCell ref="AB5:AD5"/>
    <mergeCell ref="AH5:AJ5"/>
    <mergeCell ref="AB39:AC39"/>
    <mergeCell ref="A7:BN7"/>
    <mergeCell ref="A9:B9"/>
    <mergeCell ref="E9:AI9"/>
    <mergeCell ref="AJ9:BN9"/>
    <mergeCell ref="M34:N34"/>
    <mergeCell ref="AC24:BN24"/>
    <mergeCell ref="M31:N31"/>
    <mergeCell ref="AB31:AC31"/>
    <mergeCell ref="AD31:AE31"/>
  </mergeCells>
  <dataValidations count="3">
    <dataValidation type="list" allowBlank="1" showInputMessage="1" showErrorMessage="1" sqref="E11:BN23 E28:BN28">
      <formula1>'Groupe 4'!$BQ$8:$BQ$10</formula1>
    </dataValidation>
    <dataValidation type="list" allowBlank="1" showInputMessage="1" showErrorMessage="1" sqref="AB5">
      <formula1>'Groupe 4'!$BQ$3:$BQ$6</formula1>
    </dataValidation>
    <dataValidation type="list" allowBlank="1" showInputMessage="1" showErrorMessage="1" sqref="AC3">
      <formula1>'Groupe 4'!$BQ$11:$BQ$18</formula1>
    </dataValidation>
  </dataValidations>
  <pageMargins left="0.41" right="0.38" top="0.43" bottom="0.33" header="0.33" footer="0.28000000000000003"/>
  <pageSetup paperSize="9" scale="92" orientation="landscape" blackAndWhite="1"/>
  <headerFooter alignWithMargins="0">
    <oddHeader>&amp;R&amp;G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40"/>
  <sheetViews>
    <sheetView workbookViewId="0">
      <pane xSplit="1" topLeftCell="B1" activePane="topRight" state="frozen"/>
      <selection pane="topRight" activeCell="B3" sqref="B3"/>
    </sheetView>
  </sheetViews>
  <sheetFormatPr baseColWidth="10" defaultColWidth="10.85546875" defaultRowHeight="12.75"/>
  <cols>
    <col min="1" max="1" width="18" style="1" customWidth="1"/>
    <col min="2" max="2" width="14.7109375" style="1" customWidth="1"/>
    <col min="3" max="3" width="4.42578125" style="1" hidden="1" customWidth="1"/>
    <col min="4" max="4" width="4" style="1" hidden="1" customWidth="1"/>
    <col min="5" max="66" width="3.28515625" style="1" customWidth="1"/>
    <col min="67" max="67" width="0" style="1" hidden="1" customWidth="1"/>
    <col min="68" max="68" width="10.85546875" style="1"/>
    <col min="69" max="69" width="10.85546875" style="1" customWidth="1"/>
    <col min="70" max="16384" width="10.85546875" style="1"/>
  </cols>
  <sheetData>
    <row r="1" spans="1:118" ht="30" customHeight="1">
      <c r="A1" s="35" t="s">
        <v>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</row>
    <row r="2" spans="1:118" s="28" customFormat="1" ht="18" customHeight="1" thickBo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P2" s="92" t="s">
        <v>22</v>
      </c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</row>
    <row r="3" spans="1:118" s="21" customFormat="1" ht="15" customHeight="1" thickBot="1">
      <c r="A3" s="21" t="s">
        <v>0</v>
      </c>
      <c r="B3" s="64"/>
      <c r="C3" s="32"/>
      <c r="D3" s="32"/>
      <c r="E3" s="44"/>
      <c r="F3" s="44"/>
      <c r="G3" s="44"/>
      <c r="P3" s="65"/>
      <c r="U3" s="29"/>
      <c r="V3" s="30"/>
      <c r="W3" s="21" t="s">
        <v>24</v>
      </c>
      <c r="X3" s="36"/>
      <c r="Y3" s="31"/>
      <c r="Z3" s="29"/>
      <c r="AC3" s="96"/>
      <c r="AD3" s="97"/>
      <c r="AE3" s="21" t="s">
        <v>23</v>
      </c>
    </row>
    <row r="4" spans="1:118" s="20" customFormat="1" ht="13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21"/>
      <c r="BL4" s="21"/>
      <c r="BM4" s="21"/>
      <c r="BN4" s="21"/>
      <c r="BO4" s="21"/>
      <c r="BQ4" s="57" t="s">
        <v>33</v>
      </c>
    </row>
    <row r="5" spans="1:118" s="20" customFormat="1" ht="15" customHeight="1" thickBot="1">
      <c r="A5" s="21" t="s">
        <v>29</v>
      </c>
      <c r="B5" s="64"/>
      <c r="C5" s="32"/>
      <c r="D5" s="32"/>
      <c r="E5" s="21" t="s">
        <v>28</v>
      </c>
      <c r="F5" s="44"/>
      <c r="G5" s="44"/>
      <c r="H5" s="88"/>
      <c r="I5" s="89"/>
      <c r="J5" s="89"/>
      <c r="K5" s="89"/>
      <c r="L5" s="90"/>
      <c r="M5" s="31"/>
      <c r="N5" s="31"/>
      <c r="O5" s="31"/>
      <c r="P5" s="31"/>
      <c r="Q5" s="31"/>
      <c r="R5" s="31"/>
      <c r="S5" s="31"/>
      <c r="T5" s="21"/>
      <c r="U5" s="21"/>
      <c r="V5" s="21"/>
      <c r="W5" s="21" t="s">
        <v>1</v>
      </c>
      <c r="X5" s="21"/>
      <c r="Y5" s="21"/>
      <c r="Z5" s="21"/>
      <c r="AA5" s="21"/>
      <c r="AB5" s="84"/>
      <c r="AC5" s="85"/>
      <c r="AD5" s="86"/>
      <c r="AE5" s="21"/>
      <c r="AF5" s="21"/>
      <c r="AG5" s="21"/>
      <c r="AH5" s="87"/>
      <c r="AI5" s="87"/>
      <c r="AJ5" s="87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Q5" s="57" t="s">
        <v>34</v>
      </c>
    </row>
    <row r="6" spans="1:118" s="20" customForma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48"/>
      <c r="X6" s="48"/>
      <c r="Y6" s="48"/>
      <c r="Z6" s="48"/>
      <c r="AA6" s="48"/>
      <c r="AB6" s="48"/>
      <c r="AC6" s="48"/>
      <c r="AD6" s="48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Q6" s="57" t="s">
        <v>35</v>
      </c>
    </row>
    <row r="7" spans="1:118" s="20" customFormat="1" ht="12.75" customHeight="1" thickBot="1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38"/>
    </row>
    <row r="8" spans="1:118" s="8" customFormat="1" ht="13.5" thickBot="1">
      <c r="B8" s="63" t="s">
        <v>32</v>
      </c>
      <c r="C8" s="66"/>
      <c r="D8" s="10"/>
      <c r="E8" s="52">
        <v>1</v>
      </c>
      <c r="F8" s="53">
        <v>2</v>
      </c>
      <c r="G8" s="52">
        <v>3</v>
      </c>
      <c r="H8" s="53">
        <v>4</v>
      </c>
      <c r="I8" s="52">
        <v>5</v>
      </c>
      <c r="J8" s="53">
        <v>6</v>
      </c>
      <c r="K8" s="52">
        <v>7</v>
      </c>
      <c r="L8" s="53">
        <v>8</v>
      </c>
      <c r="M8" s="52">
        <v>9</v>
      </c>
      <c r="N8" s="53">
        <v>10</v>
      </c>
      <c r="O8" s="52">
        <v>11</v>
      </c>
      <c r="P8" s="53">
        <v>12</v>
      </c>
      <c r="Q8" s="52">
        <v>13</v>
      </c>
      <c r="R8" s="53">
        <v>14</v>
      </c>
      <c r="S8" s="52">
        <v>15</v>
      </c>
      <c r="T8" s="53">
        <v>16</v>
      </c>
      <c r="U8" s="52">
        <v>17</v>
      </c>
      <c r="V8" s="53">
        <v>18</v>
      </c>
      <c r="W8" s="52">
        <v>19</v>
      </c>
      <c r="X8" s="53">
        <v>20</v>
      </c>
      <c r="Y8" s="52">
        <v>21</v>
      </c>
      <c r="Z8" s="53">
        <v>22</v>
      </c>
      <c r="AA8" s="52">
        <v>23</v>
      </c>
      <c r="AB8" s="53">
        <v>24</v>
      </c>
      <c r="AC8" s="52">
        <v>25</v>
      </c>
      <c r="AD8" s="53">
        <v>26</v>
      </c>
      <c r="AE8" s="52">
        <v>27</v>
      </c>
      <c r="AF8" s="53">
        <v>28</v>
      </c>
      <c r="AG8" s="52">
        <v>29</v>
      </c>
      <c r="AH8" s="53">
        <v>30</v>
      </c>
      <c r="AI8" s="53">
        <v>31</v>
      </c>
      <c r="AJ8" s="53">
        <v>1</v>
      </c>
      <c r="AK8" s="53">
        <v>2</v>
      </c>
      <c r="AL8" s="53">
        <v>3</v>
      </c>
      <c r="AM8" s="53">
        <v>4</v>
      </c>
      <c r="AN8" s="53">
        <v>5</v>
      </c>
      <c r="AO8" s="53">
        <v>6</v>
      </c>
      <c r="AP8" s="53">
        <v>7</v>
      </c>
      <c r="AQ8" s="53">
        <v>8</v>
      </c>
      <c r="AR8" s="53">
        <v>9</v>
      </c>
      <c r="AS8" s="53">
        <v>10</v>
      </c>
      <c r="AT8" s="53">
        <v>11</v>
      </c>
      <c r="AU8" s="53">
        <v>12</v>
      </c>
      <c r="AV8" s="53">
        <v>13</v>
      </c>
      <c r="AW8" s="53">
        <v>14</v>
      </c>
      <c r="AX8" s="53">
        <v>15</v>
      </c>
      <c r="AY8" s="53">
        <v>16</v>
      </c>
      <c r="AZ8" s="53">
        <v>17</v>
      </c>
      <c r="BA8" s="53">
        <v>18</v>
      </c>
      <c r="BB8" s="53">
        <v>19</v>
      </c>
      <c r="BC8" s="53">
        <v>20</v>
      </c>
      <c r="BD8" s="53">
        <v>21</v>
      </c>
      <c r="BE8" s="53">
        <v>22</v>
      </c>
      <c r="BF8" s="53">
        <v>23</v>
      </c>
      <c r="BG8" s="53">
        <v>24</v>
      </c>
      <c r="BH8" s="53">
        <v>25</v>
      </c>
      <c r="BI8" s="53">
        <v>26</v>
      </c>
      <c r="BJ8" s="53">
        <v>27</v>
      </c>
      <c r="BK8" s="53">
        <v>28</v>
      </c>
      <c r="BL8" s="53">
        <v>29</v>
      </c>
      <c r="BM8" s="53">
        <v>30</v>
      </c>
      <c r="BN8" s="53">
        <v>31</v>
      </c>
      <c r="BO8" s="49">
        <f>IF(BN8="","",IF(BN8=31,1,BN8+1))</f>
        <v>1</v>
      </c>
    </row>
    <row r="9" spans="1:118" ht="27" customHeight="1" thickBot="1">
      <c r="A9" s="94"/>
      <c r="B9" s="94"/>
      <c r="C9" s="56"/>
      <c r="D9" s="50"/>
      <c r="E9" s="81" t="s">
        <v>30</v>
      </c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2" t="s">
        <v>31</v>
      </c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3"/>
      <c r="BO9" s="40"/>
      <c r="BQ9" s="1">
        <v>1</v>
      </c>
    </row>
    <row r="10" spans="1:118" ht="13.5" thickBot="1">
      <c r="A10" s="62" t="s">
        <v>37</v>
      </c>
      <c r="B10" s="62" t="s">
        <v>38</v>
      </c>
      <c r="C10" s="59"/>
      <c r="D10" s="51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5"/>
      <c r="BO10" s="41"/>
      <c r="BQ10" s="1">
        <v>2</v>
      </c>
    </row>
    <row r="11" spans="1:118">
      <c r="A11" s="60"/>
      <c r="B11" s="60"/>
      <c r="C11" s="60">
        <f>IF(SUM(E11:BN11)&gt;0,1,0)</f>
        <v>0</v>
      </c>
      <c r="D11" s="67">
        <f>IF(SUM(E11:BN11)&gt;2,1,0)</f>
        <v>0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42">
        <f>SUM(E11:BN11)</f>
        <v>0</v>
      </c>
    </row>
    <row r="12" spans="1:118">
      <c r="A12" s="60"/>
      <c r="B12" s="60"/>
      <c r="C12" s="60">
        <f t="shared" ref="C12:C23" si="0">IF(SUM(E12:BN12)&gt;0,1,0)</f>
        <v>0</v>
      </c>
      <c r="D12" s="67">
        <f t="shared" ref="D12:D23" si="1">IF(SUM(E12:BN12)&gt;2,1,0)</f>
        <v>0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43">
        <f t="shared" ref="BO12:BO20" si="2">SUM(E12:BN12)</f>
        <v>0</v>
      </c>
      <c r="BQ12" s="1">
        <v>1</v>
      </c>
    </row>
    <row r="13" spans="1:118">
      <c r="A13" s="60"/>
      <c r="B13" s="60"/>
      <c r="C13" s="60">
        <f t="shared" si="0"/>
        <v>0</v>
      </c>
      <c r="D13" s="67">
        <f t="shared" si="1"/>
        <v>0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43">
        <f t="shared" si="2"/>
        <v>0</v>
      </c>
      <c r="BQ13" s="1">
        <v>1.5</v>
      </c>
    </row>
    <row r="14" spans="1:118">
      <c r="A14" s="58"/>
      <c r="B14" s="58"/>
      <c r="C14" s="60">
        <f t="shared" si="0"/>
        <v>0</v>
      </c>
      <c r="D14" s="67">
        <f t="shared" si="1"/>
        <v>0</v>
      </c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43">
        <f t="shared" si="2"/>
        <v>0</v>
      </c>
      <c r="BQ14" s="1">
        <v>2</v>
      </c>
    </row>
    <row r="15" spans="1:118">
      <c r="A15" s="58"/>
      <c r="B15" s="58"/>
      <c r="C15" s="60">
        <f t="shared" si="0"/>
        <v>0</v>
      </c>
      <c r="D15" s="67">
        <f t="shared" si="1"/>
        <v>0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43">
        <f t="shared" si="2"/>
        <v>0</v>
      </c>
      <c r="BQ15" s="1">
        <v>2.5</v>
      </c>
    </row>
    <row r="16" spans="1:118">
      <c r="A16" s="58"/>
      <c r="B16" s="58"/>
      <c r="C16" s="60">
        <f t="shared" si="0"/>
        <v>0</v>
      </c>
      <c r="D16" s="67">
        <f t="shared" si="1"/>
        <v>0</v>
      </c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43">
        <f t="shared" si="2"/>
        <v>0</v>
      </c>
      <c r="BQ16" s="1">
        <v>3</v>
      </c>
    </row>
    <row r="17" spans="1:69">
      <c r="A17" s="58"/>
      <c r="B17" s="58"/>
      <c r="C17" s="60">
        <f t="shared" si="0"/>
        <v>0</v>
      </c>
      <c r="D17" s="67">
        <f t="shared" si="1"/>
        <v>0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43">
        <f t="shared" si="2"/>
        <v>0</v>
      </c>
      <c r="BQ17" s="1">
        <v>3.5</v>
      </c>
    </row>
    <row r="18" spans="1:69">
      <c r="A18" s="58"/>
      <c r="B18" s="58"/>
      <c r="C18" s="60">
        <f t="shared" si="0"/>
        <v>0</v>
      </c>
      <c r="D18" s="67">
        <f t="shared" si="1"/>
        <v>0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43">
        <f>SUM(E18:BN18)</f>
        <v>0</v>
      </c>
      <c r="BQ18" s="1">
        <v>4</v>
      </c>
    </row>
    <row r="19" spans="1:69">
      <c r="A19" s="58"/>
      <c r="B19" s="58"/>
      <c r="C19" s="60">
        <f t="shared" si="0"/>
        <v>0</v>
      </c>
      <c r="D19" s="67">
        <f t="shared" si="1"/>
        <v>0</v>
      </c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43">
        <f t="shared" si="2"/>
        <v>0</v>
      </c>
    </row>
    <row r="20" spans="1:69">
      <c r="A20" s="58"/>
      <c r="B20" s="58"/>
      <c r="C20" s="60">
        <f t="shared" si="0"/>
        <v>0</v>
      </c>
      <c r="D20" s="67">
        <f t="shared" si="1"/>
        <v>0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43">
        <f t="shared" si="2"/>
        <v>0</v>
      </c>
    </row>
    <row r="21" spans="1:69">
      <c r="A21" s="58"/>
      <c r="B21" s="58"/>
      <c r="C21" s="60">
        <f t="shared" si="0"/>
        <v>0</v>
      </c>
      <c r="D21" s="67">
        <f t="shared" si="1"/>
        <v>0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43">
        <f>SUM(E21:BN21)</f>
        <v>0</v>
      </c>
    </row>
    <row r="22" spans="1:69">
      <c r="A22" s="58"/>
      <c r="B22" s="58"/>
      <c r="C22" s="60">
        <f t="shared" si="0"/>
        <v>0</v>
      </c>
      <c r="D22" s="67">
        <f t="shared" si="1"/>
        <v>0</v>
      </c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43">
        <f>SUM(E22:BN22)</f>
        <v>0</v>
      </c>
    </row>
    <row r="23" spans="1:69">
      <c r="A23" s="58"/>
      <c r="B23" s="58"/>
      <c r="C23" s="60">
        <f t="shared" si="0"/>
        <v>0</v>
      </c>
      <c r="D23" s="67">
        <f t="shared" si="1"/>
        <v>0</v>
      </c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43">
        <f>SUM(E23:BN23)</f>
        <v>0</v>
      </c>
    </row>
    <row r="24" spans="1:69" s="23" customFormat="1" ht="12.75" hidden="1" customHeight="1">
      <c r="A24" s="32"/>
      <c r="B24" s="31"/>
      <c r="C24" s="31"/>
      <c r="D24" s="31"/>
      <c r="AC24" s="78" t="s">
        <v>2</v>
      </c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80"/>
      <c r="BO24" s="22">
        <f>SUM(BO11:BO23)</f>
        <v>0</v>
      </c>
    </row>
    <row r="25" spans="1:69" ht="12.75" customHeight="1">
      <c r="A25" s="44"/>
      <c r="B25" s="45"/>
      <c r="C25" s="45"/>
      <c r="D25" s="44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31"/>
    </row>
    <row r="26" spans="1:69" ht="12.7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</row>
    <row r="27" spans="1:69" ht="12.75" customHeight="1" thickBot="1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</row>
    <row r="28" spans="1:69" ht="13.5" thickBot="1">
      <c r="A28" s="75" t="s">
        <v>40</v>
      </c>
      <c r="B28" s="76"/>
      <c r="C28" s="74">
        <f>IF(SUM(E28:BN28)&gt;0,1,0)</f>
        <v>0</v>
      </c>
      <c r="D28" s="67">
        <f>IF(SUM(E28:BN28)&gt;2,1,0)</f>
        <v>0</v>
      </c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43">
        <f>SUM(E28:BN28)</f>
        <v>0</v>
      </c>
    </row>
    <row r="29" spans="1:69" ht="12.7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</row>
    <row r="30" spans="1:69" ht="12.7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</row>
    <row r="31" spans="1:69">
      <c r="A31" s="23"/>
      <c r="B31" s="23"/>
      <c r="C31" s="23"/>
      <c r="E31" s="23"/>
      <c r="F31" s="23" t="s">
        <v>26</v>
      </c>
      <c r="H31" s="23"/>
      <c r="I31" s="39"/>
      <c r="J31" s="39"/>
      <c r="K31" s="39"/>
      <c r="L31" s="39"/>
      <c r="M31" s="77">
        <f>SUM(E28:BN28)</f>
        <v>0</v>
      </c>
      <c r="N31" s="77"/>
      <c r="O31" s="23"/>
      <c r="P31" s="23"/>
      <c r="Q31" s="23"/>
      <c r="R31" s="23"/>
      <c r="S31" s="23"/>
      <c r="T31" s="23" t="s">
        <v>18</v>
      </c>
      <c r="U31" s="23"/>
      <c r="V31" s="23"/>
      <c r="W31" s="23"/>
      <c r="X31" s="23"/>
      <c r="Y31" s="23"/>
      <c r="Z31" s="23"/>
      <c r="AA31" s="23"/>
      <c r="AB31" s="77">
        <f>SUM(C11:C23)</f>
        <v>0</v>
      </c>
      <c r="AC31" s="77"/>
      <c r="AD31" s="91"/>
      <c r="AE31" s="91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</row>
    <row r="32" spans="1:69">
      <c r="A32" s="23"/>
      <c r="B32" s="44"/>
      <c r="C32" s="44"/>
      <c r="E32" s="23"/>
      <c r="F32" s="23"/>
      <c r="H32" s="23"/>
      <c r="I32" s="47"/>
      <c r="J32" s="47"/>
      <c r="K32" s="39"/>
      <c r="L32" s="39"/>
      <c r="M32" s="39"/>
      <c r="N32" s="39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46"/>
      <c r="AE32" s="46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</row>
    <row r="33" spans="1:67">
      <c r="A33" s="23"/>
      <c r="B33" s="39"/>
      <c r="C33" s="39"/>
      <c r="E33" s="23"/>
      <c r="F33" s="23" t="s">
        <v>27</v>
      </c>
      <c r="H33" s="23"/>
      <c r="I33" s="39"/>
      <c r="J33" s="39"/>
      <c r="K33" s="39"/>
      <c r="L33" s="39"/>
      <c r="M33" s="77">
        <f>M31*AC3</f>
        <v>0</v>
      </c>
      <c r="N33" s="77"/>
      <c r="O33" s="23"/>
      <c r="P33" s="23"/>
      <c r="Q33" s="23"/>
      <c r="R33" s="23"/>
      <c r="S33" s="23"/>
      <c r="T33" s="23" t="s">
        <v>19</v>
      </c>
      <c r="U33" s="23"/>
      <c r="V33" s="23"/>
      <c r="W33" s="23"/>
      <c r="X33" s="23"/>
      <c r="Y33" s="23"/>
      <c r="Z33" s="23"/>
      <c r="AA33" s="23"/>
      <c r="AB33" s="77">
        <f>SUM(D11:D23)</f>
        <v>0</v>
      </c>
      <c r="AC33" s="77"/>
      <c r="AD33" s="91"/>
      <c r="AE33" s="91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</row>
    <row r="34" spans="1:67">
      <c r="A34" s="23"/>
      <c r="B34" s="44"/>
      <c r="C34" s="44"/>
      <c r="E34" s="23"/>
      <c r="F34" s="23"/>
      <c r="H34" s="23"/>
      <c r="I34" s="39"/>
      <c r="J34" s="39"/>
      <c r="K34" s="39"/>
      <c r="L34" s="39"/>
      <c r="M34" s="95"/>
      <c r="N34" s="95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</row>
    <row r="35" spans="1:67" ht="15">
      <c r="A35" s="23"/>
      <c r="B35" s="39"/>
      <c r="C35" s="39"/>
      <c r="E35" s="23"/>
      <c r="F35" s="23" t="s">
        <v>25</v>
      </c>
      <c r="H35" s="23"/>
      <c r="I35" s="39"/>
      <c r="J35" s="39"/>
      <c r="K35" s="39"/>
      <c r="L35" s="39"/>
      <c r="M35" s="77">
        <f>SUM(BO11:BO23)</f>
        <v>0</v>
      </c>
      <c r="N35" s="77"/>
      <c r="O35" s="23"/>
      <c r="P35" s="23"/>
      <c r="Q35" s="23"/>
      <c r="R35" s="23"/>
      <c r="S35" s="23"/>
      <c r="T35" s="23" t="s">
        <v>20</v>
      </c>
      <c r="U35" s="23"/>
      <c r="V35" s="23"/>
      <c r="W35" s="23"/>
      <c r="X35" s="23"/>
      <c r="Y35" s="23"/>
      <c r="Z35" s="23"/>
      <c r="AA35" s="23"/>
      <c r="AB35" s="77">
        <f>BO24*AC3</f>
        <v>0</v>
      </c>
      <c r="AC35" s="77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5"/>
    </row>
    <row r="36" spans="1:67" ht="15" hidden="1">
      <c r="A36" s="4"/>
      <c r="B36" s="4"/>
      <c r="C36" s="4"/>
      <c r="D36" s="4"/>
      <c r="E36" s="4"/>
      <c r="F36" s="4"/>
      <c r="G36" s="4"/>
      <c r="H36" s="4"/>
      <c r="I36" s="33"/>
      <c r="J36" s="33"/>
      <c r="K36" s="33"/>
      <c r="L36" s="33"/>
      <c r="M36" s="33"/>
      <c r="N36" s="33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</row>
    <row r="37" spans="1:67" hidden="1">
      <c r="A37" s="15"/>
      <c r="B37" s="5"/>
      <c r="C37" s="5"/>
      <c r="D37" s="5"/>
      <c r="E37" s="5"/>
      <c r="F37" s="5"/>
      <c r="G37" s="5"/>
      <c r="H37" s="5"/>
      <c r="I37" s="34"/>
      <c r="J37" s="34"/>
      <c r="K37" s="34"/>
      <c r="L37" s="34"/>
      <c r="M37" s="34"/>
      <c r="N37" s="34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</row>
    <row r="38" spans="1:67">
      <c r="A38" s="23"/>
      <c r="B38" s="23"/>
      <c r="C38" s="23"/>
      <c r="D38" s="23"/>
      <c r="E38" s="23"/>
      <c r="F38" s="23"/>
      <c r="G38" s="23"/>
      <c r="H38" s="23"/>
      <c r="I38" s="39"/>
      <c r="J38" s="39"/>
      <c r="K38" s="39"/>
      <c r="L38" s="39"/>
      <c r="M38" s="39"/>
      <c r="N38" s="39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</row>
    <row r="39" spans="1:67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 t="s">
        <v>21</v>
      </c>
      <c r="U39" s="23"/>
      <c r="V39" s="23"/>
      <c r="W39" s="23"/>
      <c r="X39" s="23"/>
      <c r="Y39" s="23"/>
      <c r="Z39" s="23"/>
      <c r="AA39" s="23"/>
      <c r="AB39" s="77" t="e">
        <f>AB35/AB31</f>
        <v>#DIV/0!</v>
      </c>
      <c r="AC39" s="77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</row>
    <row r="40" spans="1:67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</row>
  </sheetData>
  <sheetProtection password="99C5" sheet="1" objects="1" scenarios="1" selectLockedCells="1"/>
  <mergeCells count="21">
    <mergeCell ref="M33:N33"/>
    <mergeCell ref="AB33:AC33"/>
    <mergeCell ref="AD33:AE33"/>
    <mergeCell ref="M35:N35"/>
    <mergeCell ref="AB35:AC35"/>
    <mergeCell ref="A2:BN2"/>
    <mergeCell ref="BP2:DN2"/>
    <mergeCell ref="AC3:AD3"/>
    <mergeCell ref="H5:L5"/>
    <mergeCell ref="AB5:AD5"/>
    <mergeCell ref="AH5:AJ5"/>
    <mergeCell ref="AB39:AC39"/>
    <mergeCell ref="A7:BN7"/>
    <mergeCell ref="A9:B9"/>
    <mergeCell ref="E9:AI9"/>
    <mergeCell ref="AJ9:BN9"/>
    <mergeCell ref="M34:N34"/>
    <mergeCell ref="AC24:BN24"/>
    <mergeCell ref="M31:N31"/>
    <mergeCell ref="AB31:AC31"/>
    <mergeCell ref="AD31:AE31"/>
  </mergeCells>
  <dataValidations count="3">
    <dataValidation type="list" allowBlank="1" showInputMessage="1" showErrorMessage="1" sqref="E11:BN23 E28:BN28">
      <formula1>'Groupe 5'!$BQ$8:$BQ$10</formula1>
    </dataValidation>
    <dataValidation type="list" allowBlank="1" showInputMessage="1" showErrorMessage="1" sqref="AB5">
      <formula1>'Groupe 5'!$BQ$3:$BQ$6</formula1>
    </dataValidation>
    <dataValidation type="list" allowBlank="1" showInputMessage="1" showErrorMessage="1" sqref="AC3">
      <formula1>'Groupe 5'!$BQ$11:$BQ$18</formula1>
    </dataValidation>
  </dataValidations>
  <pageMargins left="0.41" right="0.38" top="0.43" bottom="0.33" header="0.33" footer="0.28000000000000003"/>
  <pageSetup paperSize="9" scale="92" orientation="landscape" blackAndWhite="1"/>
  <headerFooter alignWithMargins="0">
    <oddHeader>&amp;R&amp;G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G20"/>
  <sheetViews>
    <sheetView showGridLines="0" workbookViewId="0">
      <selection activeCell="F19" sqref="F19"/>
    </sheetView>
  </sheetViews>
  <sheetFormatPr baseColWidth="10" defaultRowHeight="12.75"/>
  <cols>
    <col min="1" max="1" width="47" style="1" customWidth="1"/>
    <col min="2" max="6" width="9.140625" style="1" customWidth="1"/>
    <col min="7" max="7" width="9.140625" style="8" customWidth="1"/>
    <col min="8" max="16384" width="11.42578125" style="1"/>
  </cols>
  <sheetData>
    <row r="1" spans="1:7" ht="25.5">
      <c r="A1" s="18" t="s">
        <v>39</v>
      </c>
      <c r="B1" s="17"/>
      <c r="C1" s="17"/>
      <c r="D1" s="17"/>
      <c r="E1" s="17"/>
      <c r="F1" s="17"/>
      <c r="G1" s="17"/>
    </row>
    <row r="2" spans="1:7">
      <c r="A2" s="16" t="s">
        <v>16</v>
      </c>
      <c r="B2" s="3"/>
      <c r="C2" s="3"/>
      <c r="D2" s="3"/>
      <c r="E2" s="3"/>
      <c r="F2" s="3"/>
      <c r="G2" s="3"/>
    </row>
    <row r="3" spans="1:7" ht="15">
      <c r="A3" s="19" t="s">
        <v>13</v>
      </c>
      <c r="B3" s="2"/>
      <c r="C3" s="2"/>
      <c r="D3" s="2"/>
      <c r="E3" s="2"/>
      <c r="F3" s="2"/>
      <c r="G3" s="2"/>
    </row>
    <row r="4" spans="1:7">
      <c r="A4" s="3"/>
      <c r="B4" s="3"/>
      <c r="C4" s="3"/>
      <c r="D4" s="3"/>
      <c r="E4" s="3"/>
      <c r="F4" s="3"/>
      <c r="G4" s="3"/>
    </row>
    <row r="5" spans="1:7" ht="15">
      <c r="A5" s="4" t="s">
        <v>6</v>
      </c>
      <c r="B5" s="5"/>
      <c r="C5" s="5"/>
      <c r="D5" s="5"/>
      <c r="E5" s="5"/>
      <c r="F5" s="5"/>
      <c r="G5" s="5"/>
    </row>
    <row r="6" spans="1:7">
      <c r="A6" s="5"/>
      <c r="B6" s="5"/>
      <c r="C6" s="5"/>
      <c r="D6" s="5"/>
      <c r="E6" s="5"/>
      <c r="F6" s="5"/>
      <c r="G6" s="5"/>
    </row>
    <row r="7" spans="1:7">
      <c r="A7" s="27" t="s">
        <v>3</v>
      </c>
      <c r="B7" s="99">
        <f>'Groupe 1'!B3:G3</f>
        <v>0</v>
      </c>
      <c r="C7" s="99"/>
      <c r="D7" s="99"/>
      <c r="E7" s="7"/>
    </row>
    <row r="8" spans="1:7">
      <c r="A8" s="6"/>
      <c r="B8" s="6"/>
      <c r="D8" s="6"/>
      <c r="E8" s="7"/>
      <c r="F8" s="7"/>
    </row>
    <row r="9" spans="1:7">
      <c r="A9" s="27" t="s">
        <v>14</v>
      </c>
      <c r="B9" s="98">
        <f>'Groupe 1'!B5:G5</f>
        <v>0</v>
      </c>
      <c r="C9" s="99"/>
      <c r="E9" s="25" t="s">
        <v>12</v>
      </c>
      <c r="F9" s="100">
        <f>'Groupe 1'!M5</f>
        <v>0</v>
      </c>
      <c r="G9" s="100"/>
    </row>
    <row r="10" spans="1:7">
      <c r="A10" s="26"/>
      <c r="B10" s="7"/>
      <c r="C10" s="7"/>
      <c r="D10" s="7"/>
      <c r="E10" s="7"/>
      <c r="F10" s="7"/>
      <c r="G10" s="9"/>
    </row>
    <row r="11" spans="1:7">
      <c r="A11" s="24"/>
      <c r="B11" s="101" t="s">
        <v>15</v>
      </c>
      <c r="C11" s="102"/>
      <c r="D11" s="102"/>
      <c r="E11" s="102"/>
      <c r="F11" s="102"/>
    </row>
    <row r="12" spans="1:7" ht="18.75" customHeight="1">
      <c r="A12" s="73"/>
      <c r="B12" s="70">
        <v>1</v>
      </c>
      <c r="C12" s="70">
        <v>2</v>
      </c>
      <c r="D12" s="70">
        <v>3</v>
      </c>
      <c r="E12" s="70">
        <v>4</v>
      </c>
      <c r="F12" s="70">
        <v>5</v>
      </c>
      <c r="G12" s="10" t="s">
        <v>4</v>
      </c>
    </row>
    <row r="13" spans="1:7" ht="22.5" customHeight="1">
      <c r="A13" s="11" t="s">
        <v>7</v>
      </c>
      <c r="B13" s="68">
        <f>'Groupe 1'!$AC3</f>
        <v>0</v>
      </c>
      <c r="C13" s="68">
        <f>'Groupe 2'!$AC3</f>
        <v>0</v>
      </c>
      <c r="D13" s="68">
        <f>'Groupe 3'!$AC3</f>
        <v>0</v>
      </c>
      <c r="E13" s="68">
        <f>'Groupe 4'!$AC3</f>
        <v>0</v>
      </c>
      <c r="F13" s="68">
        <f>'Groupe 5'!$AC3</f>
        <v>0</v>
      </c>
      <c r="G13" s="72"/>
    </row>
    <row r="14" spans="1:7" ht="27" customHeight="1">
      <c r="A14" s="12" t="s">
        <v>8</v>
      </c>
      <c r="B14" s="68">
        <f>'Groupe 1'!$M31</f>
        <v>0</v>
      </c>
      <c r="C14" s="68">
        <f>'Groupe 2'!$M31</f>
        <v>0</v>
      </c>
      <c r="D14" s="68">
        <f>'Groupe 3'!$M31</f>
        <v>0</v>
      </c>
      <c r="E14" s="68">
        <f>'Groupe 4'!$M31</f>
        <v>0</v>
      </c>
      <c r="F14" s="68">
        <f>'Groupe 5'!$M31</f>
        <v>0</v>
      </c>
      <c r="G14" s="71">
        <f>SUM(B14:F14)</f>
        <v>0</v>
      </c>
    </row>
    <row r="15" spans="1:7" ht="27" customHeight="1">
      <c r="A15" s="12" t="s">
        <v>9</v>
      </c>
      <c r="B15" s="69">
        <f>'Groupe 1'!$M33</f>
        <v>0</v>
      </c>
      <c r="C15" s="69">
        <f>'Groupe 2'!$M33</f>
        <v>0</v>
      </c>
      <c r="D15" s="69">
        <f>'Groupe 3'!$M33</f>
        <v>0</v>
      </c>
      <c r="E15" s="69">
        <f>'Groupe 4'!$M33</f>
        <v>0</v>
      </c>
      <c r="F15" s="69">
        <f>'Groupe 5'!$M33</f>
        <v>0</v>
      </c>
      <c r="G15" s="71">
        <f>SUM(B15:F15)</f>
        <v>0</v>
      </c>
    </row>
    <row r="16" spans="1:7" ht="27" customHeight="1">
      <c r="A16" s="13" t="s">
        <v>10</v>
      </c>
      <c r="B16" s="68">
        <f>'Groupe 1'!$M35</f>
        <v>0</v>
      </c>
      <c r="C16" s="68">
        <f>'Groupe 2'!$M35</f>
        <v>0</v>
      </c>
      <c r="D16" s="68">
        <f>'Groupe 3'!$M35</f>
        <v>0</v>
      </c>
      <c r="E16" s="68">
        <f>'Groupe 4'!$M35</f>
        <v>0</v>
      </c>
      <c r="F16" s="68">
        <f>'Groupe 5'!$M35</f>
        <v>0</v>
      </c>
      <c r="G16" s="71">
        <f>SUM(B16:F16)</f>
        <v>0</v>
      </c>
    </row>
    <row r="17" spans="1:7" ht="27" customHeight="1">
      <c r="A17" s="13" t="s">
        <v>11</v>
      </c>
      <c r="B17" s="69">
        <f>B13*B16</f>
        <v>0</v>
      </c>
      <c r="C17" s="69">
        <f>C13*C16</f>
        <v>0</v>
      </c>
      <c r="D17" s="69">
        <f>D13*D16</f>
        <v>0</v>
      </c>
      <c r="E17" s="69">
        <f>E13*E16</f>
        <v>0</v>
      </c>
      <c r="F17" s="69">
        <f>F13*F16</f>
        <v>0</v>
      </c>
      <c r="G17" s="71">
        <f>SUM(B17:F17)</f>
        <v>0</v>
      </c>
    </row>
    <row r="18" spans="1:7" ht="27" customHeight="1">
      <c r="A18" s="61" t="s">
        <v>36</v>
      </c>
      <c r="B18" s="68">
        <f>'Groupe 1'!$AB31</f>
        <v>0</v>
      </c>
      <c r="C18" s="68">
        <f>'Groupe 2'!$AB31</f>
        <v>0</v>
      </c>
      <c r="D18" s="68">
        <f>'Groupe 3'!$AB31</f>
        <v>0</v>
      </c>
      <c r="E18" s="68">
        <f>'Groupe 4'!$AB31</f>
        <v>0</v>
      </c>
      <c r="F18" s="68">
        <f>'Groupe 5'!$AB31</f>
        <v>0</v>
      </c>
      <c r="G18" s="71">
        <f>SUM(B18:F18)</f>
        <v>0</v>
      </c>
    </row>
    <row r="19" spans="1:7" ht="27" customHeight="1">
      <c r="A19" s="14" t="s">
        <v>5</v>
      </c>
      <c r="B19" s="68">
        <f>'Groupe 1'!$AB5</f>
        <v>0</v>
      </c>
      <c r="C19" s="68">
        <f>'Groupe 2'!$AB5</f>
        <v>0</v>
      </c>
      <c r="D19" s="68">
        <f>'Groupe 3'!$AB5</f>
        <v>0</v>
      </c>
      <c r="E19" s="68">
        <f>'Groupe 4'!$AB5</f>
        <v>0</v>
      </c>
      <c r="F19" s="68">
        <f>'Groupe 5'!$AB5</f>
        <v>0</v>
      </c>
      <c r="G19" s="72"/>
    </row>
    <row r="20" spans="1:7" ht="16.5" customHeight="1"/>
  </sheetData>
  <sheetProtection password="99C5" sheet="1" objects="1" scenarios="1" selectLockedCells="1"/>
  <mergeCells count="4">
    <mergeCell ref="B9:C9"/>
    <mergeCell ref="B7:D7"/>
    <mergeCell ref="F9:G9"/>
    <mergeCell ref="B11:F11"/>
  </mergeCells>
  <phoneticPr fontId="6" type="noConversion"/>
  <printOptions horizontalCentered="1" verticalCentered="1"/>
  <pageMargins left="0.27" right="0.15748031496062992" top="0.45" bottom="0.47244094488188981" header="0.33" footer="0.27559055118110237"/>
  <pageSetup paperSize="9" scale="74" orientation="portrait" blackAndWhite="1" horizontalDpi="4294967292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Groupe 1</vt:lpstr>
      <vt:lpstr>Groupe 2</vt:lpstr>
      <vt:lpstr>Groupe 3</vt:lpstr>
      <vt:lpstr>Groupe 4</vt:lpstr>
      <vt:lpstr>Groupe 5</vt:lpstr>
      <vt:lpstr>Récapitulatif</vt:lpstr>
      <vt:lpstr>'Groupe 1'!Zone_d_impression</vt:lpstr>
      <vt:lpstr>'Groupe 2'!Zone_d_impression</vt:lpstr>
      <vt:lpstr>'Groupe 3'!Zone_d_impression</vt:lpstr>
      <vt:lpstr>'Groupe 4'!Zone_d_impression</vt:lpstr>
      <vt:lpstr>'Groupe 5'!Zone_d_impression</vt:lpstr>
      <vt:lpstr>Récapitulatif!Zone_d_impression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2011-05-30T19:43:33Z</cp:lastPrinted>
  <dcterms:created xsi:type="dcterms:W3CDTF">2006-05-24T12:49:42Z</dcterms:created>
  <dcterms:modified xsi:type="dcterms:W3CDTF">2017-06-01T07:45:56Z</dcterms:modified>
</cp:coreProperties>
</file>